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9090" yWindow="-15" windowWidth="10050" windowHeight="11760" tabRatio="595"/>
  </bookViews>
  <sheets>
    <sheet name="Данные" sheetId="1" r:id="rId1"/>
    <sheet name="Титульный лист" sheetId="2" r:id="rId2"/>
    <sheet name="Справочная" sheetId="3" r:id="rId3"/>
  </sheets>
  <definedNames>
    <definedName name="_xlnm.Print_Titles" localSheetId="0">Данные!$24:$28</definedName>
    <definedName name="_xlnm.Print_Area" localSheetId="0">Данные!$A$1:$V$92</definedName>
  </definedNames>
  <calcPr calcId="144525"/>
</workbook>
</file>

<file path=xl/calcChain.xml><?xml version="1.0" encoding="utf-8"?>
<calcChain xmlns="http://schemas.openxmlformats.org/spreadsheetml/2006/main">
  <c r="O59" i="1" l="1"/>
  <c r="S57" i="1"/>
  <c r="O55" i="1"/>
  <c r="O54" i="1"/>
  <c r="O49" i="1"/>
  <c r="O48" i="1"/>
  <c r="U46" i="1"/>
  <c r="S46" i="1"/>
  <c r="O40" i="1"/>
  <c r="O45" i="1"/>
  <c r="Q39" i="1"/>
  <c r="K57" i="1"/>
  <c r="G10" i="1"/>
  <c r="M57" i="1" l="1"/>
  <c r="M51" i="1"/>
  <c r="Q51" i="1"/>
  <c r="M35" i="1"/>
  <c r="Q35" i="1"/>
  <c r="S35" i="1"/>
  <c r="M29" i="1"/>
  <c r="M46" i="1"/>
  <c r="M39" i="1"/>
  <c r="O38" i="1"/>
  <c r="M65" i="1" l="1"/>
  <c r="O35" i="1"/>
  <c r="S39" i="1"/>
  <c r="O31" i="1"/>
  <c r="D31" i="1"/>
  <c r="D32" i="1"/>
  <c r="D33" i="1"/>
  <c r="C33" i="1" s="1"/>
  <c r="D34" i="1"/>
  <c r="C34" i="1" s="1"/>
  <c r="E29" i="1"/>
  <c r="G29" i="1"/>
  <c r="I29" i="1"/>
  <c r="K29" i="1"/>
  <c r="K65" i="1" s="1"/>
  <c r="U29" i="1"/>
  <c r="S29" i="1"/>
  <c r="Q29" i="1"/>
  <c r="S51" i="1"/>
  <c r="G15" i="1"/>
  <c r="G14" i="1"/>
  <c r="G13" i="1"/>
  <c r="G12" i="1"/>
  <c r="P9" i="1"/>
  <c r="M9" i="1"/>
  <c r="J9" i="1"/>
  <c r="U57" i="1"/>
  <c r="Q57" i="1"/>
  <c r="I57" i="1"/>
  <c r="G57" i="1"/>
  <c r="E57" i="1"/>
  <c r="U51" i="1"/>
  <c r="I51" i="1"/>
  <c r="G51" i="1"/>
  <c r="E51" i="1"/>
  <c r="Q46" i="1"/>
  <c r="I46" i="1"/>
  <c r="G46" i="1"/>
  <c r="E46" i="1"/>
  <c r="U39" i="1"/>
  <c r="I39" i="1"/>
  <c r="I35" i="1"/>
  <c r="G35" i="1"/>
  <c r="E35" i="1"/>
  <c r="D64" i="1"/>
  <c r="C64" i="1" s="1"/>
  <c r="O64" i="1"/>
  <c r="D63" i="1"/>
  <c r="O63" i="1"/>
  <c r="D62" i="1"/>
  <c r="O61" i="1"/>
  <c r="D60" i="1"/>
  <c r="O60" i="1"/>
  <c r="D59" i="1"/>
  <c r="D56" i="1"/>
  <c r="C56" i="1" s="1"/>
  <c r="D55" i="1"/>
  <c r="D54" i="1"/>
  <c r="D53" i="1"/>
  <c r="C53" i="1" s="1"/>
  <c r="D50" i="1"/>
  <c r="O50" i="1"/>
  <c r="D49" i="1"/>
  <c r="O46" i="1"/>
  <c r="D48" i="1"/>
  <c r="D47" i="1"/>
  <c r="D42" i="1"/>
  <c r="C42" i="1" s="1"/>
  <c r="D38" i="1"/>
  <c r="C38" i="1" s="1"/>
  <c r="O32" i="1"/>
  <c r="D61" i="1"/>
  <c r="O43" i="1"/>
  <c r="D45" i="1"/>
  <c r="C45" i="1" s="1"/>
  <c r="D44" i="1"/>
  <c r="C44" i="1" s="1"/>
  <c r="G39" i="1"/>
  <c r="E39" i="1"/>
  <c r="D43" i="1"/>
  <c r="C43" i="1" s="1"/>
  <c r="D36" i="1"/>
  <c r="C36" i="1" s="1"/>
  <c r="B87" i="1"/>
  <c r="O62" i="1"/>
  <c r="C47" i="1"/>
  <c r="C50" i="1" l="1"/>
  <c r="C62" i="1"/>
  <c r="E65" i="1"/>
  <c r="D46" i="1"/>
  <c r="C54" i="1"/>
  <c r="Q65" i="1"/>
  <c r="S65" i="1"/>
  <c r="D51" i="1"/>
  <c r="C55" i="1"/>
  <c r="G9" i="1"/>
  <c r="U65" i="1"/>
  <c r="C35" i="1"/>
  <c r="O51" i="1"/>
  <c r="D57" i="1"/>
  <c r="C63" i="1"/>
  <c r="C32" i="1"/>
  <c r="O29" i="1"/>
  <c r="I65" i="1"/>
  <c r="G65" i="1"/>
  <c r="D40" i="1"/>
  <c r="D29" i="1"/>
  <c r="D35" i="1"/>
  <c r="O39" i="1"/>
  <c r="C49" i="1"/>
  <c r="C59" i="1"/>
  <c r="C61" i="1"/>
  <c r="C31" i="1"/>
  <c r="O57" i="1"/>
  <c r="C60" i="1"/>
  <c r="C48" i="1"/>
  <c r="C46" i="1" s="1"/>
  <c r="C51" i="1"/>
  <c r="C29" i="1" l="1"/>
  <c r="O65" i="1"/>
  <c r="C40" i="1"/>
  <c r="C39" i="1" s="1"/>
  <c r="D39" i="1"/>
  <c r="D65" i="1" s="1"/>
  <c r="C57" i="1"/>
  <c r="C65" i="1" l="1"/>
  <c r="C67" i="1" s="1"/>
</calcChain>
</file>

<file path=xl/sharedStrings.xml><?xml version="1.0" encoding="utf-8"?>
<sst xmlns="http://schemas.openxmlformats.org/spreadsheetml/2006/main" count="381" uniqueCount="304">
  <si>
    <t>040</t>
  </si>
  <si>
    <t>Командировочные расходы</t>
  </si>
  <si>
    <t xml:space="preserve">          в том числе: </t>
  </si>
  <si>
    <t>КОДЫ</t>
  </si>
  <si>
    <t>092</t>
  </si>
  <si>
    <t>010</t>
  </si>
  <si>
    <t>из них</t>
  </si>
  <si>
    <t>062</t>
  </si>
  <si>
    <t>дополнительная оплата труда (вознаграждение) работников аппарата комиссии, работающих на штатной основе</t>
  </si>
  <si>
    <t>(дата подписания )</t>
  </si>
  <si>
    <t>спецсвязь</t>
  </si>
  <si>
    <t>почтово-телеграфные расходы</t>
  </si>
  <si>
    <t>110</t>
  </si>
  <si>
    <t>0503604</t>
  </si>
  <si>
    <t>032</t>
  </si>
  <si>
    <t>Выплаты  гражданам, привлекавшимся к работе в комиссиях по гражданско-правовым договорам, всего</t>
  </si>
  <si>
    <t>Всего</t>
  </si>
  <si>
    <t xml:space="preserve">             по ОКЕИ          </t>
  </si>
  <si>
    <t>140</t>
  </si>
  <si>
    <t>144</t>
  </si>
  <si>
    <t>(расшифровка подписи)</t>
  </si>
  <si>
    <t xml:space="preserve">расходы на изготовление избирательных бюллетеней </t>
  </si>
  <si>
    <t>050</t>
  </si>
  <si>
    <t>091</t>
  </si>
  <si>
    <t>Код строки</t>
  </si>
  <si>
    <t>Сумма расходов,
всего</t>
  </si>
  <si>
    <t xml:space="preserve">        в том числе:</t>
  </si>
  <si>
    <t>061</t>
  </si>
  <si>
    <t>150</t>
  </si>
  <si>
    <t>Транспортные расходы, всего</t>
  </si>
  <si>
    <t>г.</t>
  </si>
  <si>
    <t>031</t>
  </si>
  <si>
    <t xml:space="preserve">     работающих на постоянной (штатной) основе</t>
  </si>
  <si>
    <t>(подпись)</t>
  </si>
  <si>
    <t>143</t>
  </si>
  <si>
    <t>100</t>
  </si>
  <si>
    <t>МП</t>
  </si>
  <si>
    <t>Форма по ОКУД</t>
  </si>
  <si>
    <t>Председатель</t>
  </si>
  <si>
    <t>130</t>
  </si>
  <si>
    <t>090</t>
  </si>
  <si>
    <t>Единица измерения: руб. (с точностью до второго десятичного знака 0, 00)</t>
  </si>
  <si>
    <t>160</t>
  </si>
  <si>
    <t>Наименование показателя</t>
  </si>
  <si>
    <t>в том числе:</t>
  </si>
  <si>
    <t>060</t>
  </si>
  <si>
    <t>всего</t>
  </si>
  <si>
    <t>190</t>
  </si>
  <si>
    <t>прием и передача информации по радиосвязи</t>
  </si>
  <si>
    <t>030</t>
  </si>
  <si>
    <t>для транспортных и погрузочно-разгрузочных работ</t>
  </si>
  <si>
    <t>Канцелярские расходы</t>
  </si>
  <si>
    <t>142</t>
  </si>
  <si>
    <t>080</t>
  </si>
  <si>
    <t>170</t>
  </si>
  <si>
    <t>120</t>
  </si>
  <si>
    <t>для сборки, разборки технологического оборудования</t>
  </si>
  <si>
    <t xml:space="preserve">     других членов комиссии с правом решающего голоса</t>
  </si>
  <si>
    <t>063</t>
  </si>
  <si>
    <t>Расходы на изготовление печатной продукции, всего</t>
  </si>
  <si>
    <t>020</t>
  </si>
  <si>
    <t>033</t>
  </si>
  <si>
    <t>070</t>
  </si>
  <si>
    <t>Расходы на связь, всего</t>
  </si>
  <si>
    <t>180</t>
  </si>
  <si>
    <t>141</t>
  </si>
  <si>
    <t>#Форма</t>
  </si>
  <si>
    <t>форма</t>
  </si>
  <si>
    <t>#Служебная информация</t>
  </si>
  <si>
    <t>#Контрагент</t>
  </si>
  <si>
    <t>#Дата</t>
  </si>
  <si>
    <t>Данные в таблице заполняются автоматически при выборе значения из поля под ней !!!</t>
  </si>
  <si>
    <t xml:space="preserve">  </t>
  </si>
  <si>
    <t>Х</t>
  </si>
  <si>
    <t>X</t>
  </si>
  <si>
    <t>77 Город Москва</t>
  </si>
  <si>
    <t>Алейская городская</t>
  </si>
  <si>
    <t>город Алейск</t>
  </si>
  <si>
    <t>Барнаул, Железнодорожная</t>
  </si>
  <si>
    <t>город Барнаул, Железнодорожный район</t>
  </si>
  <si>
    <t>Барнаул, Индустриальная</t>
  </si>
  <si>
    <t>город Барнаул, Индустриальный район</t>
  </si>
  <si>
    <t>Барнаул, Ленинская</t>
  </si>
  <si>
    <t>город Барнаул, Ленинский район</t>
  </si>
  <si>
    <t>Барнаул, Октябрьская</t>
  </si>
  <si>
    <t>город Барнаул, Октябрьский район</t>
  </si>
  <si>
    <t>Барнаул, Центральная</t>
  </si>
  <si>
    <t>город Барнаул, Центральный район</t>
  </si>
  <si>
    <t>Белокурихинская городская</t>
  </si>
  <si>
    <t>город Белокуриха</t>
  </si>
  <si>
    <t>Бийск, Восточная</t>
  </si>
  <si>
    <t>город Бийск, Восточный район</t>
  </si>
  <si>
    <t>Бийск, Приобская</t>
  </si>
  <si>
    <t>город Бийск, Приобский район</t>
  </si>
  <si>
    <t>Заринская городская</t>
  </si>
  <si>
    <t>город Заринск</t>
  </si>
  <si>
    <t>Каменская городская</t>
  </si>
  <si>
    <t>город Камень-на-Оби</t>
  </si>
  <si>
    <t>Новоалтайская городская</t>
  </si>
  <si>
    <t>город Новоалтайск</t>
  </si>
  <si>
    <t>Рубцовская городская</t>
  </si>
  <si>
    <t>город Рубцовск</t>
  </si>
  <si>
    <t>Славгородская городская</t>
  </si>
  <si>
    <t>город Славгород</t>
  </si>
  <si>
    <t>Яровская городская</t>
  </si>
  <si>
    <t>город Яровое</t>
  </si>
  <si>
    <t>Алейская</t>
  </si>
  <si>
    <t>Алейский район</t>
  </si>
  <si>
    <t>Алтайская</t>
  </si>
  <si>
    <t>Алтайский район</t>
  </si>
  <si>
    <t>Баевская</t>
  </si>
  <si>
    <t>Баевский район</t>
  </si>
  <si>
    <t>Бийская</t>
  </si>
  <si>
    <t>Бийский район</t>
  </si>
  <si>
    <t>Благовещенская</t>
  </si>
  <si>
    <t>Благовещенский район</t>
  </si>
  <si>
    <t>Бурлинская</t>
  </si>
  <si>
    <t>Бурлинский район</t>
  </si>
  <si>
    <t>Быстроистокская</t>
  </si>
  <si>
    <t>Быстроистокский район</t>
  </si>
  <si>
    <t>Волчихинская</t>
  </si>
  <si>
    <t>Волчихинский район</t>
  </si>
  <si>
    <t>Егорьевская</t>
  </si>
  <si>
    <t>Егорьевский район</t>
  </si>
  <si>
    <t>Ельцовская</t>
  </si>
  <si>
    <t>Ельцовский район</t>
  </si>
  <si>
    <t>Завьяловская</t>
  </si>
  <si>
    <t>Завьяловский район</t>
  </si>
  <si>
    <t>Залесовская</t>
  </si>
  <si>
    <t>Залесовский район</t>
  </si>
  <si>
    <t>Заринская</t>
  </si>
  <si>
    <t>Заринский район</t>
  </si>
  <si>
    <t>Змеиногорская</t>
  </si>
  <si>
    <t>Змеиногорский район</t>
  </si>
  <si>
    <t>Зональная</t>
  </si>
  <si>
    <t>Зональный район</t>
  </si>
  <si>
    <t>Калманская</t>
  </si>
  <si>
    <t>Калманский район</t>
  </si>
  <si>
    <t>Каменская</t>
  </si>
  <si>
    <t>Каменский район</t>
  </si>
  <si>
    <t>Ключевская</t>
  </si>
  <si>
    <t>Ключевский район</t>
  </si>
  <si>
    <t>Косихинская</t>
  </si>
  <si>
    <t>Косихинский район</t>
  </si>
  <si>
    <t>Красногорская</t>
  </si>
  <si>
    <t>Красногорский район</t>
  </si>
  <si>
    <t>Краснощековская</t>
  </si>
  <si>
    <t>Краснощековский район</t>
  </si>
  <si>
    <t>Крутихинская</t>
  </si>
  <si>
    <t>Крутихинский район</t>
  </si>
  <si>
    <t>Кулундинская</t>
  </si>
  <si>
    <t>Кулундинский район</t>
  </si>
  <si>
    <t>Курьинская</t>
  </si>
  <si>
    <t>Курьинский район</t>
  </si>
  <si>
    <t>Кытмановская</t>
  </si>
  <si>
    <t>Кытмановский район</t>
  </si>
  <si>
    <t>Локтевская</t>
  </si>
  <si>
    <t>Локтевский район</t>
  </si>
  <si>
    <t>Мамонтовская</t>
  </si>
  <si>
    <t>Мамонтовский район</t>
  </si>
  <si>
    <t>Михайловская</t>
  </si>
  <si>
    <t>Михайловский район</t>
  </si>
  <si>
    <t>Немецкая</t>
  </si>
  <si>
    <t>Немецкий национальный район</t>
  </si>
  <si>
    <t>Новичихинская</t>
  </si>
  <si>
    <t>Новичихинский район</t>
  </si>
  <si>
    <t>Павловская</t>
  </si>
  <si>
    <t>Павловский район</t>
  </si>
  <si>
    <t>Панкрушихинская</t>
  </si>
  <si>
    <t>Панкрушихинский район</t>
  </si>
  <si>
    <t>Первомайская</t>
  </si>
  <si>
    <t>Первомайский район</t>
  </si>
  <si>
    <t>Петропавловская</t>
  </si>
  <si>
    <t>Петропавловский район</t>
  </si>
  <si>
    <t>Поспелихинская</t>
  </si>
  <si>
    <t>Поспелихинский район</t>
  </si>
  <si>
    <t>Ребрихинская</t>
  </si>
  <si>
    <t>Ребрихинский район</t>
  </si>
  <si>
    <t>Родинская</t>
  </si>
  <si>
    <t>Родинский район</t>
  </si>
  <si>
    <t>Романовская</t>
  </si>
  <si>
    <t>Романовский район</t>
  </si>
  <si>
    <t>Рубцовская</t>
  </si>
  <si>
    <t>Рубцовский район</t>
  </si>
  <si>
    <t>Смоленская</t>
  </si>
  <si>
    <t>Смоленский район</t>
  </si>
  <si>
    <t>Советская</t>
  </si>
  <si>
    <t>Советский район</t>
  </si>
  <si>
    <t>Солонешенская</t>
  </si>
  <si>
    <t>Солонешенский район</t>
  </si>
  <si>
    <t>Солтонская</t>
  </si>
  <si>
    <t>Солтонский район</t>
  </si>
  <si>
    <t>Суетская</t>
  </si>
  <si>
    <t>Суетский район</t>
  </si>
  <si>
    <t>Табунская</t>
  </si>
  <si>
    <t>Табунский район</t>
  </si>
  <si>
    <t>Тальменская</t>
  </si>
  <si>
    <t>Тальменский район</t>
  </si>
  <si>
    <t>Тогульская</t>
  </si>
  <si>
    <t>Тогульский район</t>
  </si>
  <si>
    <t>Топчихинская</t>
  </si>
  <si>
    <t>Топчихинский район</t>
  </si>
  <si>
    <t>Третьяковская</t>
  </si>
  <si>
    <t>Третьяковский район</t>
  </si>
  <si>
    <t>Троицкая</t>
  </si>
  <si>
    <t>Троицкий район</t>
  </si>
  <si>
    <t>Тюменцевская</t>
  </si>
  <si>
    <t>Тюменцевский район</t>
  </si>
  <si>
    <t>Угловская</t>
  </si>
  <si>
    <t>Угловский район</t>
  </si>
  <si>
    <t>Усть-Калманская</t>
  </si>
  <si>
    <t>Усть-Калманский район</t>
  </si>
  <si>
    <t>Усть-Пристанская</t>
  </si>
  <si>
    <t>Усть-Пристанский район</t>
  </si>
  <si>
    <t>Хабарская</t>
  </si>
  <si>
    <t>Хабарский район</t>
  </si>
  <si>
    <t>Целинная</t>
  </si>
  <si>
    <t>Целинный район</t>
  </si>
  <si>
    <t>Чарышская</t>
  </si>
  <si>
    <t>Чарышский район</t>
  </si>
  <si>
    <t>Шелаболихинская</t>
  </si>
  <si>
    <t>Шелаболихинский район</t>
  </si>
  <si>
    <t>Шипуновская</t>
  </si>
  <si>
    <t>Шипуновский район</t>
  </si>
  <si>
    <t>Сибирская</t>
  </si>
  <si>
    <t>ЗАТО Сибирский</t>
  </si>
  <si>
    <t>Вид выборов</t>
  </si>
  <si>
    <t xml:space="preserve">Численность избирателей , чел. </t>
  </si>
  <si>
    <t>Избирательная комиссия Алтайского края</t>
  </si>
  <si>
    <t>участковые избирательные комиссии</t>
  </si>
  <si>
    <t>Численность членов избирательных комиссий с правом решающего голоса, чел., всего</t>
  </si>
  <si>
    <t>Количество избирательных комиссий, ед.</t>
  </si>
  <si>
    <t xml:space="preserve">     освобожденных от основной работы в период выборов</t>
  </si>
  <si>
    <t>Численность работников аппарата избирательной комиссии, работающих на штатной основе, чел.</t>
  </si>
  <si>
    <t>Численность граждан, привлекавшихся в период выборов к работе в комиссии, чел.</t>
  </si>
  <si>
    <t>расходы Избирательной комиссии Алтайского края</t>
  </si>
  <si>
    <t>расходы за участковые избирательные комиссии</t>
  </si>
  <si>
    <t>участковых  избирательных комиссий</t>
  </si>
  <si>
    <t>компенсация членам комиссии с правом решающего голоса, освобожденным от основной работы на период выборов</t>
  </si>
  <si>
    <t>для выполнения других работ, связанных с подготовкой и проведением выборов</t>
  </si>
  <si>
    <t>Расходы, связанные с информированием избирателей</t>
  </si>
  <si>
    <t>Другие расходы, связанные с подготовкой и проведением выборов</t>
  </si>
  <si>
    <t>Примечание:</t>
  </si>
  <si>
    <t>сведения заполняются Избирательной комиссией Алтайского края</t>
  </si>
  <si>
    <t>данные рассчитываются автоматически в соответствии с формулами суммирования</t>
  </si>
  <si>
    <t>Начисления на дополнительную оплату труда (вознаграждение)</t>
  </si>
  <si>
    <t>081</t>
  </si>
  <si>
    <t>082</t>
  </si>
  <si>
    <t>093</t>
  </si>
  <si>
    <t>094</t>
  </si>
  <si>
    <t>095</t>
  </si>
  <si>
    <t>Расходы на приобретение оборудования, других материальных ценностей (материальных запасов), всего</t>
  </si>
  <si>
    <t>131</t>
  </si>
  <si>
    <t>приобретение (изготовление) технологического оборудования (кабин, ящиков,  уголков и др.)</t>
  </si>
  <si>
    <t>132</t>
  </si>
  <si>
    <t>133</t>
  </si>
  <si>
    <t>приобретение (изготовление)  стендов,вывесок, указателей, печатей, штампов</t>
  </si>
  <si>
    <t>приобретение других материальных ценностей (материальных запасов)</t>
  </si>
  <si>
    <t>134</t>
  </si>
  <si>
    <t>приобретение других основных средств</t>
  </si>
  <si>
    <t>101</t>
  </si>
  <si>
    <t>102</t>
  </si>
  <si>
    <t xml:space="preserve">         в том числе:                                      при использовании авиационного транспорта</t>
  </si>
  <si>
    <t>при использовании других видов транспорта</t>
  </si>
  <si>
    <t>окружные избирательные комиссии</t>
  </si>
  <si>
    <t xml:space="preserve">расходы за окружные избиратель
ные комиссии
</t>
  </si>
  <si>
    <t xml:space="preserve">
ОИК непосредственные расходы
</t>
  </si>
  <si>
    <t>территориальной избирательной комиссии, номер участковой избирательной комиссии)</t>
  </si>
  <si>
    <t xml:space="preserve">Наименование </t>
  </si>
  <si>
    <t>Компенсация, дополнительная оплата труда (вознаграждение), всего</t>
  </si>
  <si>
    <t>дополнительная оплата труда (вознаграждение) членов комиссии с правом решающего голоса</t>
  </si>
  <si>
    <t>другие расходы на связь</t>
  </si>
  <si>
    <t xml:space="preserve">для выполнения работ по содержанию помещений избирательных комиссий, избирательных участков </t>
  </si>
  <si>
    <t>Остаток денежных средств на дату подписания отчета (подтверждается банком)
стр. 180 - стр. 170</t>
  </si>
  <si>
    <t>Примечания</t>
  </si>
  <si>
    <t xml:space="preserve">Главный бухгалтер </t>
  </si>
  <si>
    <t>РАЗДЕЛ I.  ИСХОДНЫЕ ДАННЫЕ</t>
  </si>
  <si>
    <t>В том числе</t>
  </si>
  <si>
    <t>В том числе расходы</t>
  </si>
  <si>
    <t xml:space="preserve">                                                        1. Окружные избирательные комиссии заполняют графы 3,9</t>
  </si>
  <si>
    <t xml:space="preserve">      (бухгалтер) </t>
  </si>
  <si>
    <t>услуги местной, внутризоновой, междугородной связи</t>
  </si>
  <si>
    <t xml:space="preserve">(Избирательной комиссии Алтайского края, </t>
  </si>
  <si>
    <t xml:space="preserve">территориальные избирательные комиссии 
(с возложенными полномочиями окружных избирательных комиссий) 
</t>
  </si>
  <si>
    <t>поля для заполнения территориальными избирательными комиссиями 
(с возложенными полномочиями окружных избирательных комиссий), 
 участковыми избирательными комиссиями</t>
  </si>
  <si>
    <t>расходы 
территориальной избирательной комиссии (с возложенными полномочиями окружной избирательной комиссии)</t>
  </si>
  <si>
    <t>расходы за территориальные  избирательные комиссии (с возложенными полномочиями окружных избирательных комиссий)</t>
  </si>
  <si>
    <t xml:space="preserve">                                                        1. Территориальные избирательные комиссии заполняют графы 3,8-10</t>
  </si>
  <si>
    <t>(Избирательной комиссии Алтайского края, территориальной избирательной комиссии, номер участковой избирательной комиссии)</t>
  </si>
  <si>
    <t>(Избирательной комиссии Алтайского края, территориальной избирательной комиссии)</t>
  </si>
  <si>
    <t>территориальных  избирательных комиссий          (с возложенными полномочиями окружных избирательных комиссий)</t>
  </si>
  <si>
    <t xml:space="preserve">                                                        2. Участковые избирательные комиссии заполняют графы 3, 11</t>
  </si>
  <si>
    <t>сентября</t>
  </si>
  <si>
    <t>Волчихинская районная территориальная избирательная комиссия</t>
  </si>
  <si>
    <t>Лукина Елена Михайловна</t>
  </si>
  <si>
    <t>Игнатенко Ирина Геннадьевна</t>
  </si>
  <si>
    <t>расходы на изготовление другой печатной продукции, бюллетеней</t>
  </si>
  <si>
    <t>Израсходовано средств местного бюджета на подготовку и проведение выборов, всего</t>
  </si>
  <si>
    <t>Выделено средств местного бюджета на подготовку и проведение выборов</t>
  </si>
  <si>
    <t>ОТЧЕТ
о поступлении и расходовании средств местного бюджета на подготовку и проведение дополнительных выборов депутатов Волчихинского районного Совета народных депутатов Алтайского края восьмого созыва по многомандатному избирательному округу №2</t>
  </si>
  <si>
    <t>дополнительные выборы депутатов Волчихинского районного Совета народных депутатов Алтайского края восьмого созыва по многомандатному избирательному округу №2</t>
  </si>
  <si>
    <t xml:space="preserve">            по состоянию на « 24 »</t>
  </si>
  <si>
    <t xml:space="preserve">                                                 РАЗДЕЛ II. ФАКТИЧЕСКИЕ РАСХОДЫ НА ПОДГОТОВКУ И ПРОВЕДЕНИЕ  ВЫБОРОВ дополнительных выборов депутатов Волчихинского районного Совета народных депутатов Алтайского края восьмого созыва по многомандатному избирательному округу №2</t>
  </si>
  <si>
    <t>" 24  "  _сентября_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</si>
</sst>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₽"/>
    <numFmt numFmtId="165" formatCode="#,##0.00\ _₽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Arial Cyr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sz val="11"/>
      <color indexed="9"/>
      <name val="Times New Roman"/>
      <family val="1"/>
    </font>
    <font>
      <sz val="10"/>
      <name val="Times New Roman"/>
      <family val="1"/>
    </font>
    <font>
      <sz val="10"/>
      <color indexed="9"/>
      <name val="Times New Roman"/>
      <family val="1"/>
    </font>
    <font>
      <sz val="10"/>
      <color indexed="9"/>
      <name val="Times New Roman"/>
      <family val="1"/>
      <charset val="204"/>
    </font>
    <font>
      <sz val="12"/>
      <color indexed="9"/>
      <name val="Times New Roman"/>
      <family val="1"/>
    </font>
    <font>
      <sz val="10"/>
      <color indexed="9"/>
      <name val="Arial Cyr"/>
      <charset val="204"/>
    </font>
    <font>
      <sz val="16"/>
      <color indexed="9"/>
      <name val="Times New Roman"/>
      <family val="1"/>
      <charset val="204"/>
    </font>
    <font>
      <sz val="16"/>
      <name val="Arial Cyr"/>
      <charset val="204"/>
    </font>
    <font>
      <sz val="12"/>
      <name val="Arial Cyr"/>
      <charset val="204"/>
    </font>
    <font>
      <sz val="13"/>
      <name val="Arial Cyr"/>
      <charset val="204"/>
    </font>
    <font>
      <sz val="10"/>
      <color indexed="9"/>
      <name val="Arial Cyr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3">
    <xf numFmtId="0" fontId="0" fillId="0" borderId="0" xfId="0"/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Border="1"/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6" fillId="0" borderId="0" xfId="0" applyFont="1" applyAlignment="1"/>
    <xf numFmtId="0" fontId="5" fillId="0" borderId="0" xfId="0" applyFont="1" applyAlignment="1"/>
    <xf numFmtId="0" fontId="4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NumberFormat="1" applyFont="1" applyFill="1" applyAlignment="1" applyProtection="1">
      <alignment wrapText="1"/>
    </xf>
    <xf numFmtId="0" fontId="8" fillId="0" borderId="0" xfId="0" applyNumberFormat="1" applyFont="1" applyFill="1" applyAlignment="1" applyProtection="1">
      <alignment wrapText="1"/>
    </xf>
    <xf numFmtId="0" fontId="8" fillId="0" borderId="0" xfId="0" applyNumberFormat="1" applyFont="1" applyFill="1" applyAlignment="1" applyProtection="1">
      <alignment horizontal="left" wrapText="1"/>
    </xf>
    <xf numFmtId="0" fontId="8" fillId="0" borderId="0" xfId="0" applyNumberFormat="1" applyFont="1" applyFill="1" applyAlignment="1" applyProtection="1">
      <alignment horizontal="center" wrapText="1"/>
    </xf>
    <xf numFmtId="0" fontId="4" fillId="0" borderId="0" xfId="0" applyFont="1" applyAlignment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horizontal="left" wrapText="1"/>
    </xf>
    <xf numFmtId="0" fontId="6" fillId="0" borderId="7" xfId="0" applyNumberFormat="1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 applyProtection="1">
      <alignment horizontal="justify" wrapText="1"/>
    </xf>
    <xf numFmtId="0" fontId="6" fillId="0" borderId="7" xfId="0" applyNumberFormat="1" applyFont="1" applyFill="1" applyBorder="1" applyAlignment="1" applyProtection="1">
      <alignment horizontal="justify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/>
    <xf numFmtId="0" fontId="13" fillId="0" borderId="0" xfId="0" applyFont="1" applyBorder="1" applyAlignment="1">
      <alignment wrapText="1"/>
    </xf>
    <xf numFmtId="0" fontId="13" fillId="0" borderId="0" xfId="0" applyNumberFormat="1" applyFont="1" applyBorder="1" applyAlignment="1" applyProtection="1">
      <protection hidden="1"/>
    </xf>
    <xf numFmtId="0" fontId="14" fillId="0" borderId="0" xfId="0" applyFont="1" applyAlignment="1" applyProtection="1">
      <alignment wrapText="1"/>
      <protection locked="0"/>
    </xf>
    <xf numFmtId="0" fontId="15" fillId="0" borderId="0" xfId="0" applyFont="1" applyAlignment="1">
      <alignment wrapText="1"/>
    </xf>
    <xf numFmtId="0" fontId="16" fillId="0" borderId="0" xfId="0" applyFont="1" applyAlignment="1" applyProtection="1">
      <alignment wrapText="1"/>
      <protection locked="0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 applyProtection="1">
      <alignment wrapText="1"/>
      <protection hidden="1"/>
    </xf>
    <xf numFmtId="0" fontId="16" fillId="0" borderId="0" xfId="0" applyFont="1" applyFill="1" applyBorder="1" applyAlignment="1" applyProtection="1">
      <alignment wrapText="1"/>
      <protection hidden="1"/>
    </xf>
    <xf numFmtId="0" fontId="13" fillId="2" borderId="8" xfId="0" applyFont="1" applyFill="1" applyBorder="1" applyAlignment="1" applyProtection="1">
      <alignment wrapText="1"/>
      <protection hidden="1"/>
    </xf>
    <xf numFmtId="0" fontId="6" fillId="2" borderId="9" xfId="0" applyFont="1" applyFill="1" applyBorder="1" applyAlignment="1" applyProtection="1">
      <alignment wrapText="1"/>
      <protection hidden="1"/>
    </xf>
    <xf numFmtId="0" fontId="0" fillId="0" borderId="0" xfId="0" applyProtection="1">
      <protection locked="0"/>
    </xf>
    <xf numFmtId="0" fontId="24" fillId="0" borderId="0" xfId="0" applyFont="1"/>
    <xf numFmtId="0" fontId="8" fillId="0" borderId="0" xfId="0" applyNumberFormat="1" applyFont="1" applyFill="1" applyBorder="1" applyAlignment="1" applyProtection="1">
      <alignment horizontal="left" wrapText="1"/>
    </xf>
    <xf numFmtId="0" fontId="19" fillId="0" borderId="0" xfId="0" applyFont="1" applyFill="1" applyBorder="1" applyAlignment="1" applyProtection="1">
      <alignment horizontal="right" wrapText="1"/>
      <protection hidden="1"/>
    </xf>
    <xf numFmtId="0" fontId="25" fillId="0" borderId="0" xfId="0" applyFont="1" applyBorder="1"/>
    <xf numFmtId="0" fontId="25" fillId="0" borderId="0" xfId="0" applyFont="1" applyBorder="1" applyAlignment="1">
      <alignment vertical="top" wrapText="1"/>
    </xf>
    <xf numFmtId="0" fontId="12" fillId="0" borderId="0" xfId="0" applyFont="1" applyBorder="1"/>
    <xf numFmtId="0" fontId="26" fillId="0" borderId="0" xfId="0" applyFont="1" applyAlignment="1">
      <alignment wrapText="1"/>
    </xf>
    <xf numFmtId="0" fontId="28" fillId="0" borderId="0" xfId="0" applyFont="1" applyAlignment="1"/>
    <xf numFmtId="0" fontId="28" fillId="0" borderId="0" xfId="0" applyFont="1" applyBorder="1" applyAlignment="1">
      <alignment wrapText="1"/>
    </xf>
    <xf numFmtId="0" fontId="29" fillId="0" borderId="0" xfId="0" applyFont="1" applyFill="1" applyBorder="1" applyAlignment="1" applyProtection="1">
      <alignment wrapText="1"/>
      <protection hidden="1"/>
    </xf>
    <xf numFmtId="0" fontId="28" fillId="0" borderId="0" xfId="0" applyFont="1" applyAlignment="1">
      <alignment wrapText="1"/>
    </xf>
    <xf numFmtId="0" fontId="28" fillId="0" borderId="2" xfId="0" applyFont="1" applyBorder="1" applyAlignment="1">
      <alignment horizontal="center" wrapText="1"/>
    </xf>
    <xf numFmtId="0" fontId="26" fillId="0" borderId="6" xfId="0" applyNumberFormat="1" applyFont="1" applyFill="1" applyBorder="1" applyAlignment="1" applyProtection="1">
      <alignment horizontal="left" wrapText="1"/>
    </xf>
    <xf numFmtId="0" fontId="26" fillId="0" borderId="3" xfId="0" applyNumberFormat="1" applyFont="1" applyFill="1" applyBorder="1" applyAlignment="1" applyProtection="1">
      <alignment horizontal="left" wrapText="1"/>
    </xf>
    <xf numFmtId="0" fontId="26" fillId="0" borderId="7" xfId="0" applyNumberFormat="1" applyFont="1" applyFill="1" applyBorder="1" applyAlignment="1" applyProtection="1">
      <alignment horizontal="left" wrapText="1"/>
    </xf>
    <xf numFmtId="0" fontId="26" fillId="0" borderId="5" xfId="0" applyNumberFormat="1" applyFont="1" applyFill="1" applyBorder="1" applyAlignment="1" applyProtection="1">
      <alignment horizontal="left" wrapText="1"/>
    </xf>
    <xf numFmtId="0" fontId="28" fillId="0" borderId="0" xfId="0" applyFont="1" applyAlignment="1">
      <alignment horizontal="left"/>
    </xf>
    <xf numFmtId="0" fontId="31" fillId="0" borderId="0" xfId="0" applyFont="1" applyAlignment="1"/>
    <xf numFmtId="0" fontId="26" fillId="0" borderId="0" xfId="0" applyFont="1" applyAlignment="1"/>
    <xf numFmtId="0" fontId="32" fillId="0" borderId="0" xfId="0" applyFont="1" applyAlignment="1">
      <alignment horizontal="left" wrapText="1"/>
    </xf>
    <xf numFmtId="0" fontId="26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 wrapText="1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Fill="1" applyBorder="1" applyAlignment="1">
      <alignment horizontal="center" wrapText="1"/>
    </xf>
    <xf numFmtId="1" fontId="11" fillId="0" borderId="0" xfId="0" applyNumberFormat="1" applyFont="1" applyFill="1" applyBorder="1" applyAlignment="1" applyProtection="1">
      <alignment horizont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1" fontId="4" fillId="0" borderId="0" xfId="0" applyNumberFormat="1" applyFont="1" applyFill="1" applyBorder="1" applyAlignment="1" applyProtection="1">
      <alignment horizontal="center"/>
      <protection hidden="1"/>
    </xf>
    <xf numFmtId="1" fontId="12" fillId="0" borderId="0" xfId="0" applyNumberFormat="1" applyFont="1" applyFill="1" applyBorder="1" applyAlignment="1" applyProtection="1">
      <alignment horizontal="center"/>
      <protection hidden="1"/>
    </xf>
    <xf numFmtId="1" fontId="4" fillId="0" borderId="0" xfId="0" applyNumberFormat="1" applyFont="1" applyFill="1" applyBorder="1" applyAlignment="1" applyProtection="1">
      <alignment horizontal="center"/>
      <protection locked="0" hidden="1"/>
    </xf>
    <xf numFmtId="1" fontId="12" fillId="0" borderId="0" xfId="0" applyNumberFormat="1" applyFont="1" applyFill="1" applyBorder="1" applyAlignment="1" applyProtection="1">
      <alignment horizontal="center"/>
      <protection locked="0" hidden="1"/>
    </xf>
    <xf numFmtId="0" fontId="26" fillId="4" borderId="10" xfId="0" applyNumberFormat="1" applyFont="1" applyFill="1" applyBorder="1" applyAlignment="1" applyProtection="1">
      <alignment horizontal="left" wrapText="1"/>
    </xf>
    <xf numFmtId="0" fontId="26" fillId="5" borderId="10" xfId="0" applyNumberFormat="1" applyFont="1" applyFill="1" applyBorder="1" applyAlignment="1" applyProtection="1">
      <alignment horizontal="left" wrapText="1"/>
    </xf>
    <xf numFmtId="0" fontId="26" fillId="6" borderId="10" xfId="0" applyNumberFormat="1" applyFont="1" applyFill="1" applyBorder="1" applyAlignment="1" applyProtection="1">
      <alignment horizontal="left" wrapText="1"/>
    </xf>
    <xf numFmtId="165" fontId="8" fillId="0" borderId="12" xfId="0" applyNumberFormat="1" applyFont="1" applyFill="1" applyBorder="1" applyAlignment="1" applyProtection="1">
      <alignment horizontal="right" wrapText="1"/>
      <protection hidden="1"/>
    </xf>
    <xf numFmtId="4" fontId="8" fillId="0" borderId="0" xfId="0" applyNumberFormat="1" applyFont="1" applyAlignment="1">
      <alignment wrapText="1"/>
    </xf>
    <xf numFmtId="165" fontId="30" fillId="5" borderId="15" xfId="0" applyNumberFormat="1" applyFont="1" applyFill="1" applyBorder="1" applyAlignment="1" applyProtection="1">
      <alignment horizontal="center"/>
      <protection hidden="1"/>
    </xf>
    <xf numFmtId="165" fontId="30" fillId="5" borderId="10" xfId="0" applyNumberFormat="1" applyFont="1" applyFill="1" applyBorder="1" applyAlignment="1" applyProtection="1">
      <alignment horizontal="center"/>
      <protection hidden="1"/>
    </xf>
    <xf numFmtId="165" fontId="8" fillId="5" borderId="2" xfId="0" applyNumberFormat="1" applyFont="1" applyFill="1" applyBorder="1" applyAlignment="1" applyProtection="1">
      <alignment horizontal="center" wrapText="1"/>
      <protection hidden="1"/>
    </xf>
    <xf numFmtId="165" fontId="4" fillId="5" borderId="10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wrapText="1"/>
    </xf>
    <xf numFmtId="0" fontId="9" fillId="0" borderId="0" xfId="0" applyFont="1" applyBorder="1"/>
    <xf numFmtId="0" fontId="3" fillId="0" borderId="0" xfId="0" applyFont="1" applyAlignment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left" vertical="center" wrapText="1"/>
    </xf>
    <xf numFmtId="0" fontId="8" fillId="4" borderId="0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Border="1" applyAlignment="1">
      <alignment wrapText="1"/>
    </xf>
    <xf numFmtId="0" fontId="26" fillId="0" borderId="3" xfId="0" applyNumberFormat="1" applyFont="1" applyFill="1" applyBorder="1" applyAlignment="1" applyProtection="1">
      <alignment wrapText="1"/>
    </xf>
    <xf numFmtId="0" fontId="32" fillId="0" borderId="0" xfId="0" applyFont="1" applyAlignment="1">
      <alignment horizontal="center"/>
    </xf>
    <xf numFmtId="0" fontId="28" fillId="0" borderId="0" xfId="0" applyFont="1" applyAlignment="1"/>
    <xf numFmtId="0" fontId="0" fillId="0" borderId="0" xfId="0" applyAlignment="1"/>
    <xf numFmtId="165" fontId="11" fillId="5" borderId="15" xfId="0" applyNumberFormat="1" applyFont="1" applyFill="1" applyBorder="1" applyAlignment="1" applyProtection="1">
      <alignment horizontal="center"/>
      <protection hidden="1"/>
    </xf>
    <xf numFmtId="165" fontId="11" fillId="6" borderId="10" xfId="0" applyNumberFormat="1" applyFont="1" applyFill="1" applyBorder="1" applyAlignment="1" applyProtection="1">
      <alignment horizontal="center"/>
      <protection hidden="1"/>
    </xf>
    <xf numFmtId="165" fontId="30" fillId="5" borderId="7" xfId="0" applyNumberFormat="1" applyFont="1" applyFill="1" applyBorder="1" applyAlignment="1" applyProtection="1">
      <alignment horizontal="center"/>
      <protection hidden="1"/>
    </xf>
    <xf numFmtId="165" fontId="11" fillId="5" borderId="10" xfId="0" applyNumberFormat="1" applyFont="1" applyFill="1" applyBorder="1" applyAlignment="1" applyProtection="1">
      <alignment horizontal="center"/>
      <protection hidden="1"/>
    </xf>
    <xf numFmtId="165" fontId="8" fillId="6" borderId="3" xfId="0" applyNumberFormat="1" applyFont="1" applyFill="1" applyBorder="1" applyAlignment="1" applyProtection="1">
      <alignment horizontal="center" wrapText="1"/>
      <protection hidden="1"/>
    </xf>
    <xf numFmtId="165" fontId="8" fillId="6" borderId="13" xfId="0" applyNumberFormat="1" applyFont="1" applyFill="1" applyBorder="1" applyAlignment="1" applyProtection="1">
      <alignment horizontal="center" wrapText="1"/>
      <protection hidden="1"/>
    </xf>
    <xf numFmtId="49" fontId="0" fillId="0" borderId="10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49" fontId="0" fillId="0" borderId="15" xfId="0" applyNumberFormat="1" applyBorder="1" applyAlignment="1">
      <alignment horizontal="center" wrapText="1"/>
    </xf>
    <xf numFmtId="49" fontId="6" fillId="0" borderId="7" xfId="0" applyNumberFormat="1" applyFont="1" applyBorder="1" applyAlignment="1">
      <alignment horizontal="center" wrapText="1"/>
    </xf>
    <xf numFmtId="165" fontId="4" fillId="5" borderId="7" xfId="0" applyNumberFormat="1" applyFont="1" applyFill="1" applyBorder="1" applyAlignment="1" applyProtection="1">
      <alignment horizontal="center"/>
      <protection hidden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15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26" fillId="0" borderId="10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26" fillId="0" borderId="5" xfId="0" applyFont="1" applyBorder="1" applyAlignment="1">
      <alignment horizontal="justify" wrapText="1"/>
    </xf>
    <xf numFmtId="0" fontId="32" fillId="0" borderId="0" xfId="0" applyFont="1" applyAlignment="1">
      <alignment vertical="top" wrapText="1"/>
    </xf>
    <xf numFmtId="165" fontId="11" fillId="4" borderId="10" xfId="0" applyNumberFormat="1" applyFont="1" applyFill="1" applyBorder="1" applyAlignment="1" applyProtection="1">
      <alignment horizontal="center"/>
      <protection hidden="1"/>
    </xf>
    <xf numFmtId="0" fontId="2" fillId="4" borderId="0" xfId="0" applyFont="1" applyFill="1" applyBorder="1" applyAlignment="1" applyProtection="1">
      <protection locked="0"/>
    </xf>
    <xf numFmtId="0" fontId="8" fillId="0" borderId="0" xfId="0" applyFont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left" wrapText="1"/>
    </xf>
    <xf numFmtId="165" fontId="4" fillId="6" borderId="7" xfId="0" applyNumberFormat="1" applyFont="1" applyFill="1" applyBorder="1" applyAlignment="1" applyProtection="1">
      <alignment horizontal="center" wrapText="1"/>
      <protection hidden="1"/>
    </xf>
    <xf numFmtId="165" fontId="4" fillId="6" borderId="17" xfId="0" applyNumberFormat="1" applyFont="1" applyFill="1" applyBorder="1" applyAlignment="1" applyProtection="1">
      <alignment horizontal="center" wrapText="1"/>
      <protection hidden="1"/>
    </xf>
    <xf numFmtId="165" fontId="11" fillId="4" borderId="10" xfId="0" applyNumberFormat="1" applyFont="1" applyFill="1" applyBorder="1" applyAlignment="1" applyProtection="1">
      <alignment horizontal="center"/>
      <protection locked="0"/>
    </xf>
    <xf numFmtId="165" fontId="4" fillId="5" borderId="7" xfId="0" applyNumberFormat="1" applyFont="1" applyFill="1" applyBorder="1" applyAlignment="1" applyProtection="1">
      <alignment horizontal="center" wrapText="1"/>
      <protection hidden="1"/>
    </xf>
    <xf numFmtId="165" fontId="4" fillId="5" borderId="17" xfId="0" applyNumberFormat="1" applyFont="1" applyFill="1" applyBorder="1" applyAlignment="1" applyProtection="1">
      <alignment horizontal="center" wrapText="1"/>
      <protection hidden="1"/>
    </xf>
    <xf numFmtId="0" fontId="28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/>
    <xf numFmtId="0" fontId="6" fillId="2" borderId="14" xfId="0" applyNumberFormat="1" applyFont="1" applyFill="1" applyBorder="1" applyAlignment="1" applyProtection="1">
      <alignment wrapText="1"/>
      <protection hidden="1"/>
    </xf>
    <xf numFmtId="0" fontId="22" fillId="0" borderId="14" xfId="0" applyNumberFormat="1" applyFont="1" applyBorder="1" applyAlignment="1" applyProtection="1">
      <alignment wrapText="1"/>
      <protection hidden="1"/>
    </xf>
    <xf numFmtId="0" fontId="22" fillId="0" borderId="14" xfId="0" applyNumberFormat="1" applyFont="1" applyBorder="1" applyAlignment="1">
      <alignment wrapText="1"/>
    </xf>
    <xf numFmtId="0" fontId="22" fillId="0" borderId="26" xfId="0" applyNumberFormat="1" applyFont="1" applyBorder="1" applyAlignment="1">
      <alignment wrapText="1"/>
    </xf>
    <xf numFmtId="0" fontId="22" fillId="0" borderId="18" xfId="0" applyNumberFormat="1" applyFont="1" applyBorder="1" applyAlignment="1">
      <alignment wrapText="1"/>
    </xf>
    <xf numFmtId="165" fontId="11" fillId="4" borderId="7" xfId="0" applyNumberFormat="1" applyFont="1" applyFill="1" applyBorder="1" applyAlignment="1" applyProtection="1">
      <alignment horizontal="center"/>
      <protection locked="0"/>
    </xf>
    <xf numFmtId="165" fontId="11" fillId="4" borderId="17" xfId="0" applyNumberFormat="1" applyFont="1" applyFill="1" applyBorder="1" applyAlignment="1" applyProtection="1">
      <alignment horizontal="center"/>
      <protection locked="0"/>
    </xf>
    <xf numFmtId="165" fontId="30" fillId="6" borderId="7" xfId="0" applyNumberFormat="1" applyFont="1" applyFill="1" applyBorder="1" applyAlignment="1" applyProtection="1">
      <alignment horizontal="center" wrapText="1"/>
      <protection hidden="1"/>
    </xf>
    <xf numFmtId="165" fontId="30" fillId="6" borderId="17" xfId="0" applyNumberFormat="1" applyFont="1" applyFill="1" applyBorder="1" applyAlignment="1" applyProtection="1">
      <alignment horizontal="center" wrapText="1"/>
      <protection hidden="1"/>
    </xf>
    <xf numFmtId="165" fontId="30" fillId="6" borderId="7" xfId="0" applyNumberFormat="1" applyFont="1" applyFill="1" applyBorder="1" applyAlignment="1" applyProtection="1">
      <alignment horizontal="center"/>
      <protection hidden="1"/>
    </xf>
    <xf numFmtId="165" fontId="30" fillId="6" borderId="17" xfId="0" applyNumberFormat="1" applyFont="1" applyFill="1" applyBorder="1" applyAlignment="1" applyProtection="1">
      <alignment horizontal="center"/>
      <protection hidden="1"/>
    </xf>
    <xf numFmtId="165" fontId="30" fillId="6" borderId="3" xfId="0" applyNumberFormat="1" applyFont="1" applyFill="1" applyBorder="1" applyAlignment="1" applyProtection="1">
      <alignment horizontal="center"/>
      <protection locked="0"/>
    </xf>
    <xf numFmtId="165" fontId="30" fillId="6" borderId="13" xfId="0" applyNumberFormat="1" applyFont="1" applyFill="1" applyBorder="1" applyAlignment="1" applyProtection="1">
      <alignment horizontal="center"/>
      <protection locked="0"/>
    </xf>
    <xf numFmtId="165" fontId="30" fillId="6" borderId="6" xfId="0" applyNumberFormat="1" applyFont="1" applyFill="1" applyBorder="1" applyAlignment="1" applyProtection="1">
      <alignment horizontal="center"/>
      <protection locked="0"/>
    </xf>
    <xf numFmtId="165" fontId="30" fillId="6" borderId="16" xfId="0" applyNumberFormat="1" applyFont="1" applyFill="1" applyBorder="1" applyAlignment="1" applyProtection="1">
      <alignment horizontal="center"/>
      <protection locked="0"/>
    </xf>
    <xf numFmtId="165" fontId="30" fillId="6" borderId="3" xfId="0" applyNumberFormat="1" applyFont="1" applyFill="1" applyBorder="1" applyAlignment="1" applyProtection="1">
      <alignment horizontal="center" wrapText="1"/>
      <protection hidden="1"/>
    </xf>
    <xf numFmtId="165" fontId="30" fillId="6" borderId="13" xfId="0" applyNumberFormat="1" applyFont="1" applyFill="1" applyBorder="1" applyAlignment="1" applyProtection="1">
      <alignment horizontal="center" wrapText="1"/>
      <protection hidden="1"/>
    </xf>
    <xf numFmtId="165" fontId="30" fillId="6" borderId="6" xfId="0" applyNumberFormat="1" applyFont="1" applyFill="1" applyBorder="1" applyAlignment="1" applyProtection="1">
      <alignment horizontal="center" wrapText="1"/>
      <protection hidden="1"/>
    </xf>
    <xf numFmtId="165" fontId="30" fillId="6" borderId="16" xfId="0" applyNumberFormat="1" applyFont="1" applyFill="1" applyBorder="1" applyAlignment="1" applyProtection="1">
      <alignment horizontal="center" wrapText="1"/>
      <protection hidden="1"/>
    </xf>
    <xf numFmtId="165" fontId="30" fillId="5" borderId="3" xfId="0" applyNumberFormat="1" applyFont="1" applyFill="1" applyBorder="1" applyAlignment="1" applyProtection="1">
      <alignment horizontal="center"/>
      <protection hidden="1"/>
    </xf>
    <xf numFmtId="165" fontId="30" fillId="5" borderId="13" xfId="0" applyNumberFormat="1" applyFont="1" applyFill="1" applyBorder="1" applyAlignment="1" applyProtection="1">
      <alignment horizontal="center"/>
      <protection hidden="1"/>
    </xf>
    <xf numFmtId="165" fontId="30" fillId="5" borderId="7" xfId="0" applyNumberFormat="1" applyFont="1" applyFill="1" applyBorder="1" applyAlignment="1" applyProtection="1">
      <alignment horizontal="center"/>
      <protection hidden="1"/>
    </xf>
    <xf numFmtId="165" fontId="30" fillId="5" borderId="17" xfId="0" applyNumberFormat="1" applyFont="1" applyFill="1" applyBorder="1" applyAlignment="1" applyProtection="1">
      <alignment horizontal="center"/>
      <protection hidden="1"/>
    </xf>
    <xf numFmtId="165" fontId="11" fillId="6" borderId="6" xfId="0" applyNumberFormat="1" applyFont="1" applyFill="1" applyBorder="1" applyAlignment="1" applyProtection="1">
      <alignment horizontal="center"/>
    </xf>
    <xf numFmtId="165" fontId="11" fillId="6" borderId="16" xfId="0" applyNumberFormat="1" applyFont="1" applyFill="1" applyBorder="1" applyAlignment="1" applyProtection="1">
      <alignment horizontal="center"/>
    </xf>
    <xf numFmtId="165" fontId="11" fillId="5" borderId="2" xfId="0" applyNumberFormat="1" applyFont="1" applyFill="1" applyBorder="1" applyAlignment="1" applyProtection="1">
      <alignment horizontal="center"/>
      <protection hidden="1"/>
    </xf>
    <xf numFmtId="165" fontId="11" fillId="5" borderId="15" xfId="0" applyNumberFormat="1" applyFont="1" applyFill="1" applyBorder="1" applyAlignment="1" applyProtection="1">
      <alignment horizontal="center"/>
      <protection hidden="1"/>
    </xf>
    <xf numFmtId="165" fontId="4" fillId="6" borderId="16" xfId="0" applyNumberFormat="1" applyFont="1" applyFill="1" applyBorder="1" applyAlignment="1" applyProtection="1">
      <alignment horizontal="center" wrapText="1"/>
      <protection hidden="1"/>
    </xf>
    <xf numFmtId="165" fontId="30" fillId="5" borderId="6" xfId="0" applyNumberFormat="1" applyFont="1" applyFill="1" applyBorder="1" applyAlignment="1" applyProtection="1">
      <alignment horizontal="center" wrapText="1"/>
      <protection hidden="1"/>
    </xf>
    <xf numFmtId="165" fontId="4" fillId="5" borderId="16" xfId="0" applyNumberFormat="1" applyFont="1" applyFill="1" applyBorder="1" applyAlignment="1" applyProtection="1">
      <alignment horizontal="center" wrapText="1"/>
      <protection hidden="1"/>
    </xf>
    <xf numFmtId="14" fontId="13" fillId="2" borderId="11" xfId="0" applyNumberFormat="1" applyFont="1" applyFill="1" applyBorder="1" applyAlignment="1" applyProtection="1">
      <alignment horizontal="left"/>
      <protection hidden="1"/>
    </xf>
    <xf numFmtId="0" fontId="22" fillId="2" borderId="19" xfId="0" applyFont="1" applyFill="1" applyBorder="1" applyAlignment="1" applyProtection="1">
      <alignment horizontal="left"/>
      <protection hidden="1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0" fillId="3" borderId="0" xfId="0" applyFont="1" applyFill="1" applyBorder="1" applyAlignment="1">
      <alignment horizontal="center" wrapText="1"/>
    </xf>
    <xf numFmtId="0" fontId="21" fillId="3" borderId="0" xfId="0" applyFont="1" applyFill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1" xfId="0" applyBorder="1" applyAlignment="1">
      <alignment wrapText="1"/>
    </xf>
    <xf numFmtId="0" fontId="8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NumberFormat="1" applyFont="1" applyFill="1" applyBorder="1" applyAlignment="1" applyProtection="1">
      <alignment wrapText="1"/>
      <protection locked="0"/>
    </xf>
    <xf numFmtId="49" fontId="18" fillId="0" borderId="0" xfId="0" applyNumberFormat="1" applyFont="1" applyFill="1" applyBorder="1" applyAlignment="1" applyProtection="1">
      <alignment horizontal="right" wrapText="1"/>
      <protection hidden="1"/>
    </xf>
    <xf numFmtId="0" fontId="19" fillId="0" borderId="0" xfId="0" applyFont="1" applyFill="1" applyBorder="1" applyAlignment="1" applyProtection="1">
      <alignment horizontal="right" wrapText="1"/>
      <protection hidden="1"/>
    </xf>
    <xf numFmtId="0" fontId="4" fillId="0" borderId="2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wrapText="1"/>
      <protection locked="0"/>
    </xf>
    <xf numFmtId="165" fontId="11" fillId="5" borderId="7" xfId="0" applyNumberFormat="1" applyFont="1" applyFill="1" applyBorder="1" applyAlignment="1" applyProtection="1">
      <alignment horizontal="center"/>
      <protection hidden="1"/>
    </xf>
    <xf numFmtId="165" fontId="11" fillId="5" borderId="17" xfId="0" applyNumberFormat="1" applyFont="1" applyFill="1" applyBorder="1" applyAlignment="1" applyProtection="1">
      <alignment horizontal="center"/>
      <protection hidden="1"/>
    </xf>
    <xf numFmtId="165" fontId="11" fillId="5" borderId="10" xfId="0" applyNumberFormat="1" applyFont="1" applyFill="1" applyBorder="1" applyAlignment="1" applyProtection="1">
      <alignment horizontal="center"/>
      <protection hidden="1"/>
    </xf>
    <xf numFmtId="0" fontId="4" fillId="0" borderId="2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165" fontId="30" fillId="6" borderId="21" xfId="0" applyNumberFormat="1" applyFont="1" applyFill="1" applyBorder="1" applyAlignment="1" applyProtection="1">
      <alignment horizontal="center" wrapText="1"/>
      <protection hidden="1"/>
    </xf>
    <xf numFmtId="165" fontId="30" fillId="6" borderId="1" xfId="0" applyNumberFormat="1" applyFont="1" applyFill="1" applyBorder="1" applyAlignment="1" applyProtection="1">
      <alignment horizontal="center" wrapText="1"/>
      <protection hidden="1"/>
    </xf>
    <xf numFmtId="165" fontId="30" fillId="6" borderId="3" xfId="0" applyNumberFormat="1" applyFont="1" applyFill="1" applyBorder="1" applyAlignment="1" applyProtection="1">
      <alignment horizontal="center"/>
      <protection hidden="1"/>
    </xf>
    <xf numFmtId="165" fontId="30" fillId="6" borderId="13" xfId="0" applyNumberFormat="1" applyFont="1" applyFill="1" applyBorder="1" applyAlignment="1" applyProtection="1">
      <alignment horizontal="center"/>
      <protection hidden="1"/>
    </xf>
    <xf numFmtId="165" fontId="30" fillId="6" borderId="6" xfId="0" applyNumberFormat="1" applyFont="1" applyFill="1" applyBorder="1" applyAlignment="1" applyProtection="1">
      <alignment horizontal="center"/>
      <protection hidden="1"/>
    </xf>
    <xf numFmtId="165" fontId="30" fillId="6" borderId="16" xfId="0" applyNumberFormat="1" applyFont="1" applyFill="1" applyBorder="1" applyAlignment="1" applyProtection="1">
      <alignment horizontal="center"/>
      <protection hidden="1"/>
    </xf>
    <xf numFmtId="0" fontId="4" fillId="0" borderId="3" xfId="0" applyFont="1" applyBorder="1" applyAlignment="1">
      <alignment horizontal="center" wrapText="1"/>
    </xf>
    <xf numFmtId="165" fontId="8" fillId="0" borderId="3" xfId="0" applyNumberFormat="1" applyFont="1" applyFill="1" applyBorder="1" applyAlignment="1" applyProtection="1">
      <alignment horizontal="center" wrapText="1"/>
      <protection hidden="1"/>
    </xf>
    <xf numFmtId="165" fontId="8" fillId="0" borderId="13" xfId="0" applyNumberFormat="1" applyFont="1" applyFill="1" applyBorder="1" applyAlignment="1" applyProtection="1">
      <alignment horizontal="center" wrapText="1"/>
      <protection hidden="1"/>
    </xf>
    <xf numFmtId="165" fontId="4" fillId="6" borderId="6" xfId="0" applyNumberFormat="1" applyFont="1" applyFill="1" applyBorder="1" applyAlignment="1" applyProtection="1">
      <alignment horizontal="center" wrapText="1"/>
      <protection hidden="1"/>
    </xf>
    <xf numFmtId="165" fontId="30" fillId="5" borderId="7" xfId="0" applyNumberFormat="1" applyFont="1" applyFill="1" applyBorder="1" applyAlignment="1" applyProtection="1">
      <alignment horizontal="center" wrapText="1"/>
      <protection hidden="1"/>
    </xf>
    <xf numFmtId="165" fontId="30" fillId="5" borderId="17" xfId="0" applyNumberFormat="1" applyFont="1" applyFill="1" applyBorder="1" applyAlignment="1" applyProtection="1">
      <alignment horizontal="center" wrapText="1"/>
      <protection hidden="1"/>
    </xf>
    <xf numFmtId="165" fontId="8" fillId="4" borderId="3" xfId="0" applyNumberFormat="1" applyFont="1" applyFill="1" applyBorder="1" applyAlignment="1" applyProtection="1">
      <alignment horizontal="center" wrapText="1"/>
      <protection hidden="1"/>
    </xf>
    <xf numFmtId="165" fontId="8" fillId="4" borderId="13" xfId="0" applyNumberFormat="1" applyFont="1" applyFill="1" applyBorder="1" applyAlignment="1" applyProtection="1">
      <alignment horizontal="center" wrapText="1"/>
      <protection hidden="1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0" borderId="23" xfId="0" applyNumberFormat="1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 applyProtection="1">
      <alignment horizontal="left" wrapText="1"/>
    </xf>
    <xf numFmtId="165" fontId="8" fillId="0" borderId="5" xfId="0" applyNumberFormat="1" applyFont="1" applyBorder="1" applyAlignment="1" applyProtection="1">
      <alignment horizontal="center" wrapText="1"/>
      <protection hidden="1"/>
    </xf>
    <xf numFmtId="165" fontId="8" fillId="0" borderId="22" xfId="0" applyNumberFormat="1" applyFont="1" applyBorder="1" applyAlignment="1" applyProtection="1">
      <alignment horizontal="center" wrapText="1"/>
      <protection hidden="1"/>
    </xf>
    <xf numFmtId="165" fontId="11" fillId="4" borderId="6" xfId="0" applyNumberFormat="1" applyFont="1" applyFill="1" applyBorder="1" applyAlignment="1" applyProtection="1">
      <alignment horizontal="center"/>
      <protection locked="0"/>
    </xf>
    <xf numFmtId="165" fontId="11" fillId="4" borderId="16" xfId="0" applyNumberFormat="1" applyFont="1" applyFill="1" applyBorder="1" applyAlignment="1" applyProtection="1">
      <alignment horizontal="center"/>
      <protection locked="0"/>
    </xf>
    <xf numFmtId="0" fontId="26" fillId="0" borderId="23" xfId="0" applyNumberFormat="1" applyFont="1" applyFill="1" applyBorder="1" applyAlignment="1" applyProtection="1">
      <alignment horizontal="left" wrapText="1"/>
    </xf>
    <xf numFmtId="164" fontId="11" fillId="5" borderId="7" xfId="0" applyNumberFormat="1" applyFont="1" applyFill="1" applyBorder="1" applyAlignment="1" applyProtection="1">
      <alignment horizontal="center"/>
      <protection hidden="1"/>
    </xf>
    <xf numFmtId="164" fontId="11" fillId="5" borderId="25" xfId="0" applyNumberFormat="1" applyFont="1" applyFill="1" applyBorder="1" applyAlignment="1" applyProtection="1">
      <alignment horizontal="center"/>
      <protection hidden="1"/>
    </xf>
    <xf numFmtId="164" fontId="0" fillId="5" borderId="17" xfId="0" applyNumberFormat="1" applyFill="1" applyBorder="1" applyAlignment="1" applyProtection="1">
      <alignment horizontal="center"/>
      <protection hidden="1"/>
    </xf>
    <xf numFmtId="0" fontId="28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4" fillId="6" borderId="7" xfId="0" applyNumberFormat="1" applyFont="1" applyFill="1" applyBorder="1" applyAlignment="1" applyProtection="1">
      <alignment horizontal="center"/>
      <protection hidden="1"/>
    </xf>
    <xf numFmtId="164" fontId="4" fillId="6" borderId="25" xfId="0" applyNumberFormat="1" applyFont="1" applyFill="1" applyBorder="1" applyAlignment="1" applyProtection="1">
      <alignment horizontal="center"/>
      <protection hidden="1"/>
    </xf>
    <xf numFmtId="164" fontId="12" fillId="6" borderId="17" xfId="0" applyNumberFormat="1" applyFont="1" applyFill="1" applyBorder="1" applyAlignment="1" applyProtection="1">
      <alignment horizontal="center"/>
      <protection hidden="1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6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5" borderId="7" xfId="0" applyNumberFormat="1" applyFont="1" applyFill="1" applyBorder="1" applyAlignment="1" applyProtection="1">
      <alignment horizontal="center"/>
      <protection hidden="1"/>
    </xf>
    <xf numFmtId="165" fontId="4" fillId="5" borderId="17" xfId="0" applyNumberFormat="1" applyFont="1" applyFill="1" applyBorder="1" applyAlignment="1" applyProtection="1">
      <alignment horizontal="center"/>
      <protection hidden="1"/>
    </xf>
    <xf numFmtId="164" fontId="11" fillId="5" borderId="17" xfId="0" applyNumberFormat="1" applyFont="1" applyFill="1" applyBorder="1" applyAlignment="1" applyProtection="1">
      <alignment horizontal="center"/>
      <protection hidden="1"/>
    </xf>
    <xf numFmtId="164" fontId="4" fillId="6" borderId="17" xfId="0" applyNumberFormat="1" applyFont="1" applyFill="1" applyBorder="1" applyAlignment="1" applyProtection="1">
      <alignment horizontal="center"/>
      <protection hidden="1"/>
    </xf>
    <xf numFmtId="0" fontId="6" fillId="0" borderId="24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left" wrapText="1"/>
    </xf>
    <xf numFmtId="164" fontId="11" fillId="5" borderId="3" xfId="0" applyNumberFormat="1" applyFont="1" applyFill="1" applyBorder="1" applyAlignment="1" applyProtection="1">
      <alignment horizontal="center"/>
      <protection hidden="1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164" fontId="4" fillId="6" borderId="3" xfId="0" applyNumberFormat="1" applyFont="1" applyFill="1" applyBorder="1" applyAlignment="1" applyProtection="1">
      <alignment horizontal="center"/>
      <protection hidden="1"/>
    </xf>
    <xf numFmtId="164" fontId="4" fillId="6" borderId="21" xfId="0" applyNumberFormat="1" applyFont="1" applyFill="1" applyBorder="1" applyAlignment="1" applyProtection="1">
      <alignment horizontal="center"/>
      <protection hidden="1"/>
    </xf>
    <xf numFmtId="164" fontId="12" fillId="6" borderId="13" xfId="0" applyNumberFormat="1" applyFont="1" applyFill="1" applyBorder="1" applyAlignment="1" applyProtection="1">
      <alignment horizontal="center"/>
      <protection hidden="1"/>
    </xf>
    <xf numFmtId="0" fontId="0" fillId="0" borderId="6" xfId="0" applyBorder="1" applyAlignment="1"/>
    <xf numFmtId="0" fontId="0" fillId="0" borderId="1" xfId="0" applyBorder="1" applyAlignment="1"/>
    <xf numFmtId="0" fontId="0" fillId="0" borderId="16" xfId="0" applyBorder="1" applyAlignment="1"/>
    <xf numFmtId="0" fontId="9" fillId="0" borderId="0" xfId="0" applyFont="1" applyBorder="1"/>
    <xf numFmtId="0" fontId="2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4" xfId="0" applyNumberFormat="1" applyFont="1" applyFill="1" applyBorder="1" applyAlignment="1" applyProtection="1">
      <alignment horizontal="left" wrapText="1"/>
    </xf>
    <xf numFmtId="0" fontId="6" fillId="0" borderId="4" xfId="0" applyNumberFormat="1" applyFont="1" applyFill="1" applyBorder="1" applyAlignment="1" applyProtection="1">
      <alignment horizontal="left" wrapText="1"/>
    </xf>
    <xf numFmtId="0" fontId="6" fillId="0" borderId="7" xfId="0" applyNumberFormat="1" applyFont="1" applyFill="1" applyBorder="1" applyAlignment="1" applyProtection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4" fillId="4" borderId="10" xfId="0" applyNumberFormat="1" applyFont="1" applyFill="1" applyBorder="1" applyAlignment="1" applyProtection="1">
      <alignment horizontal="center"/>
      <protection locked="0" hidden="1"/>
    </xf>
    <xf numFmtId="0" fontId="30" fillId="0" borderId="3" xfId="0" applyNumberFormat="1" applyFont="1" applyFill="1" applyBorder="1" applyAlignment="1" applyProtection="1">
      <alignment horizontal="center" vertical="center" wrapText="1"/>
    </xf>
    <xf numFmtId="0" fontId="30" fillId="0" borderId="13" xfId="0" applyNumberFormat="1" applyFont="1" applyFill="1" applyBorder="1" applyAlignment="1" applyProtection="1">
      <alignment horizontal="center" vertical="center" wrapText="1"/>
    </xf>
    <xf numFmtId="0" fontId="30" fillId="0" borderId="5" xfId="0" applyNumberFormat="1" applyFont="1" applyFill="1" applyBorder="1" applyAlignment="1" applyProtection="1">
      <alignment horizontal="center" vertical="center" wrapText="1"/>
    </xf>
    <xf numFmtId="0" fontId="30" fillId="0" borderId="22" xfId="0" applyNumberFormat="1" applyFont="1" applyFill="1" applyBorder="1" applyAlignment="1" applyProtection="1">
      <alignment horizontal="center" vertical="center" wrapText="1"/>
    </xf>
    <xf numFmtId="0" fontId="30" fillId="0" borderId="6" xfId="0" applyNumberFormat="1" applyFont="1" applyFill="1" applyBorder="1" applyAlignment="1" applyProtection="1">
      <alignment horizontal="center" vertical="center" wrapText="1"/>
    </xf>
    <xf numFmtId="0" fontId="30" fillId="0" borderId="16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8" fillId="0" borderId="7" xfId="0" applyNumberFormat="1" applyFont="1" applyFill="1" applyBorder="1" applyAlignment="1" applyProtection="1">
      <alignment horizontal="center" vertic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0" fontId="2" fillId="0" borderId="17" xfId="0" applyNumberFormat="1" applyFont="1" applyFill="1" applyBorder="1" applyAlignment="1" applyProtection="1">
      <alignment horizontal="center" vertical="center"/>
    </xf>
    <xf numFmtId="164" fontId="4" fillId="6" borderId="10" xfId="0" applyNumberFormat="1" applyFont="1" applyFill="1" applyBorder="1" applyAlignment="1" applyProtection="1">
      <alignment horizontal="center"/>
      <protection hidden="1"/>
    </xf>
    <xf numFmtId="0" fontId="4" fillId="0" borderId="2" xfId="0" applyFont="1" applyBorder="1" applyAlignment="1">
      <alignment horizontal="center" wrapText="1"/>
    </xf>
    <xf numFmtId="165" fontId="4" fillId="6" borderId="1" xfId="0" applyNumberFormat="1" applyFont="1" applyFill="1" applyBorder="1" applyAlignment="1" applyProtection="1">
      <alignment horizontal="center" wrapText="1"/>
      <protection hidden="1"/>
    </xf>
    <xf numFmtId="165" fontId="11" fillId="5" borderId="3" xfId="0" applyNumberFormat="1" applyFont="1" applyFill="1" applyBorder="1" applyAlignment="1" applyProtection="1">
      <alignment horizontal="center"/>
      <protection hidden="1"/>
    </xf>
    <xf numFmtId="165" fontId="11" fillId="5" borderId="13" xfId="0" applyNumberFormat="1" applyFont="1" applyFill="1" applyBorder="1" applyAlignment="1" applyProtection="1">
      <alignment horizontal="center"/>
      <protection hidden="1"/>
    </xf>
    <xf numFmtId="165" fontId="11" fillId="5" borderId="6" xfId="0" applyNumberFormat="1" applyFont="1" applyFill="1" applyBorder="1" applyAlignment="1" applyProtection="1">
      <alignment horizontal="center"/>
      <protection hidden="1"/>
    </xf>
    <xf numFmtId="165" fontId="11" fillId="5" borderId="16" xfId="0" applyNumberFormat="1" applyFont="1" applyFill="1" applyBorder="1" applyAlignment="1" applyProtection="1">
      <alignment horizontal="center"/>
      <protection hidden="1"/>
    </xf>
    <xf numFmtId="165" fontId="11" fillId="4" borderId="3" xfId="0" applyNumberFormat="1" applyFont="1" applyFill="1" applyBorder="1" applyAlignment="1" applyProtection="1">
      <alignment horizontal="center"/>
      <protection locked="0"/>
    </xf>
    <xf numFmtId="165" fontId="11" fillId="4" borderId="13" xfId="0" applyNumberFormat="1" applyFont="1" applyFill="1" applyBorder="1" applyAlignment="1" applyProtection="1">
      <alignment horizontal="center"/>
      <protection locked="0"/>
    </xf>
    <xf numFmtId="165" fontId="11" fillId="4" borderId="15" xfId="0" applyNumberFormat="1" applyFont="1" applyFill="1" applyBorder="1" applyAlignment="1" applyProtection="1">
      <alignment horizontal="center"/>
      <protection locked="0"/>
    </xf>
    <xf numFmtId="165" fontId="11" fillId="6" borderId="10" xfId="0" applyNumberFormat="1" applyFont="1" applyFill="1" applyBorder="1" applyAlignment="1" applyProtection="1">
      <alignment horizontal="center"/>
      <protection hidden="1"/>
    </xf>
    <xf numFmtId="165" fontId="11" fillId="4" borderId="1" xfId="0" applyNumberFormat="1" applyFont="1" applyFill="1" applyBorder="1" applyAlignment="1" applyProtection="1">
      <alignment horizontal="center"/>
      <protection locked="0"/>
    </xf>
    <xf numFmtId="165" fontId="11" fillId="4" borderId="25" xfId="0" applyNumberFormat="1" applyFont="1" applyFill="1" applyBorder="1" applyAlignment="1" applyProtection="1">
      <alignment horizont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164" fontId="12" fillId="4" borderId="10" xfId="0" applyNumberFormat="1" applyFont="1" applyFill="1" applyBorder="1" applyAlignment="1" applyProtection="1">
      <alignment horizontal="center"/>
      <protection locked="0" hidden="1"/>
    </xf>
    <xf numFmtId="164" fontId="12" fillId="4" borderId="7" xfId="0" applyNumberFormat="1" applyFont="1" applyFill="1" applyBorder="1" applyAlignment="1" applyProtection="1">
      <alignment horizontal="center"/>
      <protection locked="0" hidden="1"/>
    </xf>
    <xf numFmtId="164" fontId="12" fillId="4" borderId="25" xfId="0" applyNumberFormat="1" applyFont="1" applyFill="1" applyBorder="1" applyAlignment="1" applyProtection="1">
      <alignment horizontal="center"/>
      <protection locked="0" hidden="1"/>
    </xf>
    <xf numFmtId="164" fontId="12" fillId="4" borderId="17" xfId="0" applyNumberFormat="1" applyFont="1" applyFill="1" applyBorder="1" applyAlignment="1" applyProtection="1">
      <alignment horizontal="center"/>
      <protection locked="0" hidden="1"/>
    </xf>
    <xf numFmtId="164" fontId="4" fillId="5" borderId="7" xfId="0" applyNumberFormat="1" applyFont="1" applyFill="1" applyBorder="1" applyAlignment="1" applyProtection="1">
      <alignment horizontal="center"/>
      <protection hidden="1"/>
    </xf>
    <xf numFmtId="164" fontId="4" fillId="5" borderId="25" xfId="0" applyNumberFormat="1" applyFont="1" applyFill="1" applyBorder="1" applyAlignment="1" applyProtection="1">
      <alignment horizontal="center"/>
      <protection hidden="1"/>
    </xf>
    <xf numFmtId="164" fontId="4" fillId="5" borderId="17" xfId="0" applyNumberFormat="1" applyFont="1" applyFill="1" applyBorder="1" applyAlignment="1" applyProtection="1">
      <alignment horizontal="center"/>
      <protection hidden="1"/>
    </xf>
    <xf numFmtId="164" fontId="11" fillId="5" borderId="10" xfId="0" applyNumberFormat="1" applyFont="1" applyFill="1" applyBorder="1" applyAlignment="1" applyProtection="1">
      <alignment horizontal="center"/>
      <protection hidden="1"/>
    </xf>
    <xf numFmtId="0" fontId="30" fillId="0" borderId="10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165" fontId="8" fillId="0" borderId="21" xfId="0" applyNumberFormat="1" applyFont="1" applyFill="1" applyBorder="1" applyAlignment="1" applyProtection="1">
      <alignment horizontal="center" wrapText="1"/>
      <protection hidden="1"/>
    </xf>
    <xf numFmtId="165" fontId="8" fillId="0" borderId="3" xfId="0" applyNumberFormat="1" applyFont="1" applyBorder="1" applyAlignment="1" applyProtection="1">
      <alignment horizontal="center" wrapText="1"/>
      <protection hidden="1"/>
    </xf>
    <xf numFmtId="165" fontId="8" fillId="0" borderId="13" xfId="0" applyNumberFormat="1" applyFont="1" applyBorder="1" applyAlignment="1" applyProtection="1">
      <alignment horizontal="center" wrapText="1"/>
      <protection hidden="1"/>
    </xf>
    <xf numFmtId="0" fontId="0" fillId="0" borderId="16" xfId="0" applyBorder="1"/>
    <xf numFmtId="165" fontId="11" fillId="6" borderId="10" xfId="0" applyNumberFormat="1" applyFont="1" applyFill="1" applyBorder="1" applyAlignment="1" applyProtection="1">
      <alignment horizontal="center"/>
    </xf>
    <xf numFmtId="165" fontId="30" fillId="6" borderId="10" xfId="0" applyNumberFormat="1" applyFont="1" applyFill="1" applyBorder="1" applyAlignment="1" applyProtection="1">
      <alignment horizontal="center"/>
      <protection hidden="1"/>
    </xf>
    <xf numFmtId="0" fontId="30" fillId="0" borderId="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165" fontId="11" fillId="6" borderId="3" xfId="0" applyNumberFormat="1" applyFont="1" applyFill="1" applyBorder="1" applyAlignment="1" applyProtection="1">
      <alignment horizontal="center"/>
      <protection hidden="1"/>
    </xf>
    <xf numFmtId="165" fontId="11" fillId="6" borderId="13" xfId="0" applyNumberFormat="1" applyFont="1" applyFill="1" applyBorder="1" applyAlignment="1" applyProtection="1">
      <alignment horizontal="center"/>
      <protection hidden="1"/>
    </xf>
    <xf numFmtId="165" fontId="11" fillId="6" borderId="6" xfId="0" applyNumberFormat="1" applyFont="1" applyFill="1" applyBorder="1" applyAlignment="1" applyProtection="1">
      <alignment horizontal="center"/>
      <protection hidden="1"/>
    </xf>
    <xf numFmtId="165" fontId="11" fillId="6" borderId="16" xfId="0" applyNumberFormat="1" applyFont="1" applyFill="1" applyBorder="1" applyAlignment="1" applyProtection="1">
      <alignment horizontal="center"/>
      <protection hidden="1"/>
    </xf>
    <xf numFmtId="165" fontId="8" fillId="0" borderId="21" xfId="0" applyNumberFormat="1" applyFont="1" applyBorder="1" applyAlignment="1" applyProtection="1">
      <alignment horizontal="center" wrapText="1"/>
      <protection hidden="1"/>
    </xf>
    <xf numFmtId="165" fontId="8" fillId="6" borderId="3" xfId="0" applyNumberFormat="1" applyFont="1" applyFill="1" applyBorder="1" applyAlignment="1" applyProtection="1">
      <alignment horizontal="center" wrapText="1"/>
      <protection hidden="1"/>
    </xf>
    <xf numFmtId="165" fontId="8" fillId="6" borderId="13" xfId="0" applyNumberFormat="1" applyFont="1" applyFill="1" applyBorder="1" applyAlignment="1" applyProtection="1">
      <alignment horizontal="center" wrapText="1"/>
      <protection hidden="1"/>
    </xf>
    <xf numFmtId="165" fontId="8" fillId="6" borderId="6" xfId="0" applyNumberFormat="1" applyFont="1" applyFill="1" applyBorder="1" applyAlignment="1" applyProtection="1">
      <alignment horizontal="center" wrapText="1"/>
      <protection hidden="1"/>
    </xf>
    <xf numFmtId="165" fontId="8" fillId="6" borderId="16" xfId="0" applyNumberFormat="1" applyFont="1" applyFill="1" applyBorder="1" applyAlignment="1" applyProtection="1">
      <alignment horizontal="center" wrapText="1"/>
      <protection hidden="1"/>
    </xf>
    <xf numFmtId="0" fontId="0" fillId="0" borderId="13" xfId="0" applyBorder="1"/>
    <xf numFmtId="165" fontId="8" fillId="6" borderId="21" xfId="0" applyNumberFormat="1" applyFont="1" applyFill="1" applyBorder="1" applyAlignment="1" applyProtection="1">
      <alignment horizontal="center" wrapText="1"/>
      <protection hidden="1"/>
    </xf>
    <xf numFmtId="165" fontId="4" fillId="6" borderId="7" xfId="0" applyNumberFormat="1" applyFont="1" applyFill="1" applyBorder="1" applyAlignment="1" applyProtection="1">
      <alignment horizontal="center"/>
      <protection hidden="1"/>
    </xf>
    <xf numFmtId="165" fontId="4" fillId="6" borderId="17" xfId="0" applyNumberFormat="1" applyFont="1" applyFill="1" applyBorder="1" applyAlignment="1" applyProtection="1">
      <alignment horizontal="center"/>
      <protection hidden="1"/>
    </xf>
    <xf numFmtId="165" fontId="30" fillId="5" borderId="25" xfId="0" applyNumberFormat="1" applyFont="1" applyFill="1" applyBorder="1" applyAlignment="1" applyProtection="1">
      <alignment horizontal="center"/>
      <protection hidden="1"/>
    </xf>
    <xf numFmtId="4" fontId="30" fillId="5" borderId="7" xfId="0" applyNumberFormat="1" applyFont="1" applyFill="1" applyBorder="1" applyAlignment="1" applyProtection="1">
      <alignment horizontal="center"/>
      <protection hidden="1"/>
    </xf>
    <xf numFmtId="165" fontId="4" fillId="6" borderId="10" xfId="0" applyNumberFormat="1" applyFont="1" applyFill="1" applyBorder="1" applyAlignment="1" applyProtection="1">
      <alignment horizontal="center" wrapText="1"/>
    </xf>
    <xf numFmtId="165" fontId="30" fillId="6" borderId="10" xfId="0" applyNumberFormat="1" applyFont="1" applyFill="1" applyBorder="1" applyAlignment="1" applyProtection="1">
      <alignment horizontal="center"/>
      <protection locked="0"/>
    </xf>
    <xf numFmtId="165" fontId="4" fillId="6" borderId="10" xfId="0" applyNumberFormat="1" applyFont="1" applyFill="1" applyBorder="1" applyAlignment="1" applyProtection="1">
      <alignment horizontal="center"/>
    </xf>
    <xf numFmtId="165" fontId="4" fillId="4" borderId="3" xfId="0" applyNumberFormat="1" applyFont="1" applyFill="1" applyBorder="1" applyAlignment="1" applyProtection="1">
      <alignment horizontal="center" wrapText="1"/>
      <protection locked="0"/>
    </xf>
    <xf numFmtId="165" fontId="4" fillId="4" borderId="21" xfId="0" applyNumberFormat="1" applyFont="1" applyFill="1" applyBorder="1" applyAlignment="1" applyProtection="1">
      <alignment horizontal="center" wrapText="1"/>
      <protection locked="0"/>
    </xf>
    <xf numFmtId="165" fontId="4" fillId="4" borderId="6" xfId="0" applyNumberFormat="1" applyFont="1" applyFill="1" applyBorder="1" applyAlignment="1" applyProtection="1">
      <alignment horizontal="center" wrapText="1"/>
      <protection locked="0"/>
    </xf>
    <xf numFmtId="165" fontId="4" fillId="4" borderId="1" xfId="0" applyNumberFormat="1" applyFont="1" applyFill="1" applyBorder="1" applyAlignment="1" applyProtection="1">
      <alignment horizontal="center" wrapText="1"/>
      <protection locked="0"/>
    </xf>
    <xf numFmtId="165" fontId="4" fillId="6" borderId="7" xfId="0" applyNumberFormat="1" applyFont="1" applyFill="1" applyBorder="1" applyAlignment="1" applyProtection="1">
      <alignment horizontal="center" wrapText="1"/>
    </xf>
    <xf numFmtId="165" fontId="4" fillId="6" borderId="25" xfId="0" applyNumberFormat="1" applyFont="1" applyFill="1" applyBorder="1" applyAlignment="1" applyProtection="1">
      <alignment horizontal="center" wrapText="1"/>
    </xf>
    <xf numFmtId="165" fontId="11" fillId="5" borderId="7" xfId="0" applyNumberFormat="1" applyFont="1" applyFill="1" applyBorder="1" applyAlignment="1" applyProtection="1">
      <alignment horizontal="center"/>
      <protection locked="0"/>
    </xf>
    <xf numFmtId="165" fontId="11" fillId="5" borderId="17" xfId="0" applyNumberFormat="1" applyFont="1" applyFill="1" applyBorder="1" applyAlignment="1" applyProtection="1">
      <alignment horizontal="center"/>
      <protection locked="0"/>
    </xf>
    <xf numFmtId="165" fontId="4" fillId="4" borderId="7" xfId="0" applyNumberFormat="1" applyFont="1" applyFill="1" applyBorder="1" applyAlignment="1" applyProtection="1">
      <alignment horizontal="center" wrapText="1"/>
      <protection locked="0"/>
    </xf>
    <xf numFmtId="165" fontId="4" fillId="4" borderId="25" xfId="0" applyNumberFormat="1" applyFont="1" applyFill="1" applyBorder="1" applyAlignment="1" applyProtection="1">
      <alignment horizontal="center" wrapText="1"/>
      <protection locked="0"/>
    </xf>
    <xf numFmtId="165" fontId="4" fillId="6" borderId="25" xfId="0" applyNumberFormat="1" applyFont="1" applyFill="1" applyBorder="1" applyAlignment="1" applyProtection="1">
      <alignment horizontal="center"/>
      <protection hidden="1"/>
    </xf>
    <xf numFmtId="165" fontId="4" fillId="6" borderId="10" xfId="0" applyNumberFormat="1" applyFont="1" applyFill="1" applyBorder="1" applyAlignment="1" applyProtection="1">
      <alignment horizontal="center"/>
      <protection hidden="1"/>
    </xf>
    <xf numFmtId="165" fontId="11" fillId="5" borderId="10" xfId="0" applyNumberFormat="1" applyFont="1" applyFill="1" applyBorder="1" applyAlignment="1" applyProtection="1">
      <alignment horizontal="center"/>
      <protection locked="0"/>
    </xf>
    <xf numFmtId="165" fontId="11" fillId="5" borderId="25" xfId="0" applyNumberFormat="1" applyFont="1" applyFill="1" applyBorder="1" applyAlignment="1" applyProtection="1">
      <alignment horizontal="center"/>
      <protection locked="0"/>
    </xf>
    <xf numFmtId="165" fontId="4" fillId="4" borderId="10" xfId="0" applyNumberFormat="1" applyFont="1" applyFill="1" applyBorder="1" applyAlignment="1" applyProtection="1">
      <alignment horizontal="center" wrapText="1"/>
      <protection locked="0"/>
    </xf>
    <xf numFmtId="165" fontId="11" fillId="6" borderId="3" xfId="0" applyNumberFormat="1" applyFont="1" applyFill="1" applyBorder="1" applyAlignment="1" applyProtection="1">
      <alignment horizontal="center"/>
    </xf>
    <xf numFmtId="165" fontId="11" fillId="6" borderId="13" xfId="0" applyNumberFormat="1" applyFont="1" applyFill="1" applyBorder="1" applyAlignment="1" applyProtection="1">
      <alignment horizontal="center"/>
    </xf>
    <xf numFmtId="165" fontId="30" fillId="4" borderId="10" xfId="0" applyNumberFormat="1" applyFont="1" applyFill="1" applyBorder="1" applyAlignment="1" applyProtection="1">
      <alignment horizontal="center"/>
      <protection locked="0"/>
    </xf>
    <xf numFmtId="165" fontId="30" fillId="4" borderId="7" xfId="0" applyNumberFormat="1" applyFont="1" applyFill="1" applyBorder="1" applyAlignment="1" applyProtection="1">
      <alignment horizontal="center"/>
      <protection locked="0"/>
    </xf>
    <xf numFmtId="165" fontId="4" fillId="5" borderId="25" xfId="0" applyNumberFormat="1" applyFont="1" applyFill="1" applyBorder="1" applyAlignment="1" applyProtection="1">
      <alignment horizontal="center" wrapText="1"/>
      <protection hidden="1"/>
    </xf>
    <xf numFmtId="165" fontId="11" fillId="6" borderId="5" xfId="0" applyNumberFormat="1" applyFont="1" applyFill="1" applyBorder="1" applyAlignment="1" applyProtection="1">
      <alignment horizontal="center"/>
    </xf>
    <xf numFmtId="165" fontId="11" fillId="6" borderId="22" xfId="0" applyNumberFormat="1" applyFont="1" applyFill="1" applyBorder="1" applyAlignment="1" applyProtection="1">
      <alignment horizontal="center"/>
    </xf>
    <xf numFmtId="165" fontId="30" fillId="4" borderId="15" xfId="0" applyNumberFormat="1" applyFont="1" applyFill="1" applyBorder="1" applyAlignment="1" applyProtection="1">
      <alignment horizontal="center"/>
      <protection locked="0"/>
    </xf>
    <xf numFmtId="165" fontId="11" fillId="6" borderId="7" xfId="0" applyNumberFormat="1" applyFont="1" applyFill="1" applyBorder="1" applyAlignment="1" applyProtection="1">
      <alignment horizontal="center"/>
    </xf>
    <xf numFmtId="165" fontId="11" fillId="6" borderId="17" xfId="0" applyNumberFormat="1" applyFont="1" applyFill="1" applyBorder="1" applyAlignment="1" applyProtection="1">
      <alignment horizontal="center"/>
    </xf>
    <xf numFmtId="165" fontId="30" fillId="4" borderId="10" xfId="0" applyNumberFormat="1" applyFont="1" applyFill="1" applyBorder="1" applyAlignment="1" applyProtection="1">
      <alignment horizontal="center"/>
      <protection hidden="1"/>
    </xf>
    <xf numFmtId="165" fontId="30" fillId="6" borderId="5" xfId="0" applyNumberFormat="1" applyFont="1" applyFill="1" applyBorder="1" applyAlignment="1" applyProtection="1">
      <alignment horizontal="center"/>
      <protection locked="0"/>
    </xf>
    <xf numFmtId="165" fontId="30" fillId="6" borderId="22" xfId="0" applyNumberFormat="1" applyFont="1" applyFill="1" applyBorder="1" applyAlignment="1" applyProtection="1">
      <alignment horizontal="center"/>
      <protection locked="0"/>
    </xf>
    <xf numFmtId="165" fontId="4" fillId="4" borderId="6" xfId="0" applyNumberFormat="1" applyFont="1" applyFill="1" applyBorder="1" applyAlignment="1" applyProtection="1">
      <alignment horizontal="center"/>
      <protection locked="0"/>
    </xf>
    <xf numFmtId="165" fontId="4" fillId="4" borderId="16" xfId="0" applyNumberFormat="1" applyFont="1" applyFill="1" applyBorder="1" applyAlignment="1" applyProtection="1">
      <alignment horizontal="center"/>
      <protection locked="0"/>
    </xf>
    <xf numFmtId="165" fontId="8" fillId="5" borderId="3" xfId="0" applyNumberFormat="1" applyFont="1" applyFill="1" applyBorder="1" applyAlignment="1" applyProtection="1">
      <alignment horizontal="center" wrapText="1"/>
      <protection hidden="1"/>
    </xf>
    <xf numFmtId="165" fontId="8" fillId="5" borderId="13" xfId="0" applyNumberFormat="1" applyFont="1" applyFill="1" applyBorder="1" applyAlignment="1" applyProtection="1">
      <alignment horizontal="center" wrapText="1"/>
      <protection hidden="1"/>
    </xf>
    <xf numFmtId="165" fontId="4" fillId="4" borderId="7" xfId="0" applyNumberFormat="1" applyFont="1" applyFill="1" applyBorder="1" applyAlignment="1" applyProtection="1">
      <alignment horizontal="center"/>
      <protection locked="0"/>
    </xf>
    <xf numFmtId="165" fontId="4" fillId="4" borderId="25" xfId="0" applyNumberFormat="1" applyFont="1" applyFill="1" applyBorder="1" applyAlignment="1" applyProtection="1">
      <alignment horizontal="center"/>
      <protection locked="0"/>
    </xf>
    <xf numFmtId="165" fontId="11" fillId="6" borderId="7" xfId="0" applyNumberFormat="1" applyFont="1" applyFill="1" applyBorder="1" applyAlignment="1" applyProtection="1">
      <alignment horizontal="center"/>
      <protection hidden="1"/>
    </xf>
    <xf numFmtId="165" fontId="11" fillId="6" borderId="17" xfId="0" applyNumberFormat="1" applyFont="1" applyFill="1" applyBorder="1" applyAlignment="1" applyProtection="1">
      <alignment horizontal="center"/>
      <protection hidden="1"/>
    </xf>
    <xf numFmtId="165" fontId="11" fillId="5" borderId="25" xfId="0" applyNumberFormat="1" applyFont="1" applyFill="1" applyBorder="1" applyAlignment="1" applyProtection="1">
      <alignment horizontal="center"/>
      <protection hidden="1"/>
    </xf>
    <xf numFmtId="0" fontId="5" fillId="0" borderId="27" xfId="0" applyNumberFormat="1" applyFont="1" applyFill="1" applyBorder="1" applyAlignment="1" applyProtection="1">
      <alignment horizontal="center" wrapText="1"/>
    </xf>
    <xf numFmtId="0" fontId="2" fillId="0" borderId="14" xfId="0" applyNumberFormat="1" applyFont="1" applyFill="1" applyBorder="1" applyAlignment="1" applyProtection="1">
      <alignment horizontal="center" wrapText="1"/>
    </xf>
    <xf numFmtId="0" fontId="5" fillId="0" borderId="28" xfId="0" applyNumberFormat="1" applyFont="1" applyFill="1" applyBorder="1" applyAlignment="1" applyProtection="1">
      <alignment horizontal="center" wrapText="1"/>
    </xf>
    <xf numFmtId="0" fontId="5" fillId="0" borderId="29" xfId="0" applyNumberFormat="1" applyFont="1" applyFill="1" applyBorder="1" applyAlignment="1" applyProtection="1">
      <alignment horizontal="center" wrapText="1"/>
    </xf>
    <xf numFmtId="0" fontId="2" fillId="0" borderId="30" xfId="0" applyNumberFormat="1" applyFont="1" applyFill="1" applyBorder="1" applyAlignment="1" applyProtection="1">
      <alignment horizontal="center" wrapText="1"/>
    </xf>
    <xf numFmtId="49" fontId="5" fillId="0" borderId="30" xfId="0" applyNumberFormat="1" applyFont="1" applyFill="1" applyBorder="1" applyAlignment="1" applyProtection="1">
      <alignment horizontal="center" wrapText="1"/>
    </xf>
    <xf numFmtId="0" fontId="30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0" xfId="0" applyNumberFormat="1" applyFont="1" applyFill="1" applyAlignment="1" applyProtection="1">
      <alignment wrapText="1"/>
    </xf>
    <xf numFmtId="0" fontId="2" fillId="0" borderId="29" xfId="0" applyNumberFormat="1" applyFont="1" applyFill="1" applyBorder="1" applyAlignment="1" applyProtection="1">
      <alignment horizontal="center" wrapText="1"/>
    </xf>
    <xf numFmtId="0" fontId="8" fillId="0" borderId="1" xfId="0" applyNumberFormat="1" applyFont="1" applyFill="1" applyBorder="1" applyAlignment="1" applyProtection="1">
      <alignment horizontal="center" wrapText="1"/>
      <protection hidden="1"/>
    </xf>
    <xf numFmtId="0" fontId="8" fillId="7" borderId="1" xfId="0" applyNumberFormat="1" applyFont="1" applyFill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8" fillId="0" borderId="0" xfId="0" applyNumberFormat="1" applyFont="1" applyFill="1" applyAlignment="1" applyProtection="1"/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2" fillId="0" borderId="2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8" fillId="0" borderId="1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9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10" dropStyle="combo" dx="16" fmlaLink="$B$89" fmlaRange="Справочная!$A$1:$A$198" sel="23" val="1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90</xdr:row>
          <xdr:rowOff>19050</xdr:rowOff>
        </xdr:from>
        <xdr:to>
          <xdr:col>15</xdr:col>
          <xdr:colOff>361950</xdr:colOff>
          <xdr:row>92</xdr:row>
          <xdr:rowOff>28575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showGridLines="0" tabSelected="1" workbookViewId="0">
      <selection activeCell="B75" sqref="B75:G75"/>
    </sheetView>
  </sheetViews>
  <sheetFormatPr defaultRowHeight="12.75" x14ac:dyDescent="0.2"/>
  <cols>
    <col min="1" max="1" width="36.85546875" style="5" customWidth="1"/>
    <col min="2" max="2" width="6" style="5" customWidth="1"/>
    <col min="3" max="3" width="14.140625" style="5" customWidth="1"/>
    <col min="4" max="4" width="12.85546875" style="5" customWidth="1"/>
    <col min="5" max="5" width="6.85546875" style="5" customWidth="1"/>
    <col min="6" max="6" width="9.42578125" style="67" customWidth="1"/>
    <col min="7" max="7" width="0.28515625" style="5" hidden="1" customWidth="1"/>
    <col min="8" max="8" width="7.140625" style="5" hidden="1" customWidth="1"/>
    <col min="9" max="9" width="8.5703125" style="5" customWidth="1"/>
    <col min="10" max="11" width="7.5703125" style="5" customWidth="1"/>
    <col min="12" max="12" width="9" style="5" customWidth="1"/>
    <col min="13" max="13" width="9.140625" style="5" hidden="1" customWidth="1"/>
    <col min="14" max="14" width="6.28515625" style="5" hidden="1" customWidth="1"/>
    <col min="15" max="15" width="8.5703125" style="5" hidden="1" customWidth="1"/>
    <col min="16" max="16" width="13.7109375" style="5" customWidth="1"/>
    <col min="17" max="17" width="12.28515625" style="5" customWidth="1"/>
    <col min="18" max="19" width="4.5703125" style="5" customWidth="1"/>
    <col min="20" max="21" width="9.140625" style="5"/>
    <col min="22" max="22" width="7.85546875" style="5" customWidth="1"/>
    <col min="23" max="16384" width="9.140625" style="5"/>
  </cols>
  <sheetData>
    <row r="1" spans="1:21" ht="15" customHeight="1" x14ac:dyDescent="0.2">
      <c r="A1" s="22"/>
      <c r="B1" s="22"/>
      <c r="C1" s="22"/>
      <c r="D1" s="22"/>
      <c r="E1" s="22"/>
      <c r="F1" s="62"/>
      <c r="G1" s="22"/>
      <c r="H1" s="22"/>
      <c r="I1" s="22"/>
      <c r="J1" s="22"/>
      <c r="K1" s="22"/>
      <c r="L1" s="22"/>
      <c r="M1" s="268"/>
      <c r="N1" s="268"/>
      <c r="O1" s="268"/>
      <c r="P1" s="268"/>
      <c r="Q1" s="268"/>
      <c r="R1" s="268"/>
      <c r="S1" s="97"/>
    </row>
    <row r="2" spans="1:21" ht="35.25" customHeight="1" x14ac:dyDescent="0.2">
      <c r="A2" s="269" t="s">
        <v>276</v>
      </c>
      <c r="B2" s="270"/>
      <c r="C2" s="270"/>
      <c r="D2" s="270"/>
      <c r="E2" s="270"/>
      <c r="F2" s="270"/>
      <c r="G2" s="270"/>
      <c r="H2" s="270"/>
      <c r="I2" s="271"/>
      <c r="J2" s="272"/>
      <c r="K2" s="272"/>
      <c r="L2" s="272"/>
      <c r="M2" s="272"/>
      <c r="N2" s="272"/>
      <c r="O2" s="272"/>
      <c r="P2" s="272"/>
      <c r="Q2" s="272"/>
      <c r="R2" s="272"/>
      <c r="S2" s="98"/>
    </row>
    <row r="3" spans="1:21" ht="23.25" customHeight="1" x14ac:dyDescent="0.2">
      <c r="A3" s="206" t="s">
        <v>43</v>
      </c>
      <c r="B3" s="207"/>
      <c r="C3" s="207"/>
      <c r="D3" s="207"/>
      <c r="E3" s="208"/>
      <c r="F3" s="228" t="s">
        <v>24</v>
      </c>
      <c r="G3" s="241" t="s">
        <v>16</v>
      </c>
      <c r="H3" s="242"/>
      <c r="I3" s="243"/>
      <c r="J3" s="287" t="s">
        <v>277</v>
      </c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9"/>
    </row>
    <row r="4" spans="1:21" ht="35.25" customHeight="1" x14ac:dyDescent="0.2">
      <c r="A4" s="209"/>
      <c r="B4" s="210"/>
      <c r="C4" s="210"/>
      <c r="D4" s="210"/>
      <c r="E4" s="211"/>
      <c r="F4" s="229"/>
      <c r="G4" s="244"/>
      <c r="H4" s="245"/>
      <c r="I4" s="246"/>
      <c r="J4" s="209" t="s">
        <v>228</v>
      </c>
      <c r="K4" s="210"/>
      <c r="L4" s="234"/>
      <c r="M4" s="206" t="s">
        <v>264</v>
      </c>
      <c r="N4" s="207"/>
      <c r="O4" s="276"/>
      <c r="P4" s="206" t="s">
        <v>283</v>
      </c>
      <c r="Q4" s="207"/>
      <c r="R4" s="276"/>
      <c r="S4" s="330" t="s">
        <v>229</v>
      </c>
      <c r="T4" s="330"/>
      <c r="U4" s="331"/>
    </row>
    <row r="5" spans="1:21" ht="35.25" customHeight="1" x14ac:dyDescent="0.2">
      <c r="A5" s="212"/>
      <c r="B5" s="213"/>
      <c r="C5" s="213"/>
      <c r="D5" s="213"/>
      <c r="E5" s="214"/>
      <c r="F5" s="230"/>
      <c r="G5" s="247"/>
      <c r="H5" s="248"/>
      <c r="I5" s="249"/>
      <c r="J5" s="212"/>
      <c r="K5" s="213"/>
      <c r="L5" s="235"/>
      <c r="M5" s="212"/>
      <c r="N5" s="213"/>
      <c r="O5" s="235"/>
      <c r="P5" s="212"/>
      <c r="Q5" s="213"/>
      <c r="R5" s="235"/>
      <c r="S5" s="332"/>
      <c r="T5" s="332"/>
      <c r="U5" s="333"/>
    </row>
    <row r="6" spans="1:21" ht="16.5" customHeight="1" x14ac:dyDescent="0.2">
      <c r="A6" s="215">
        <v>1</v>
      </c>
      <c r="B6" s="216"/>
      <c r="C6" s="216"/>
      <c r="D6" s="216"/>
      <c r="E6" s="217"/>
      <c r="F6" s="68">
        <v>2</v>
      </c>
      <c r="G6" s="236">
        <v>3</v>
      </c>
      <c r="H6" s="236"/>
      <c r="I6" s="236"/>
      <c r="J6" s="236">
        <v>4</v>
      </c>
      <c r="K6" s="236"/>
      <c r="L6" s="236"/>
      <c r="M6" s="236">
        <v>5</v>
      </c>
      <c r="N6" s="236"/>
      <c r="O6" s="236"/>
      <c r="P6" s="215">
        <v>5</v>
      </c>
      <c r="Q6" s="216"/>
      <c r="R6" s="237"/>
      <c r="S6" s="334">
        <v>6</v>
      </c>
      <c r="T6" s="334"/>
      <c r="U6" s="334"/>
    </row>
    <row r="7" spans="1:21" ht="39" customHeight="1" x14ac:dyDescent="0.25">
      <c r="A7" s="218" t="s">
        <v>227</v>
      </c>
      <c r="B7" s="218"/>
      <c r="C7" s="218"/>
      <c r="D7" s="218"/>
      <c r="E7" s="219"/>
      <c r="F7" s="112" t="s">
        <v>5</v>
      </c>
      <c r="G7" s="225"/>
      <c r="H7" s="226"/>
      <c r="I7" s="254"/>
      <c r="J7" s="231"/>
      <c r="K7" s="232"/>
      <c r="L7" s="233"/>
      <c r="M7" s="290" t="s">
        <v>73</v>
      </c>
      <c r="N7" s="290"/>
      <c r="O7" s="290"/>
      <c r="P7" s="231" t="s">
        <v>73</v>
      </c>
      <c r="Q7" s="232"/>
      <c r="R7" s="233"/>
      <c r="S7" s="307">
        <v>4054</v>
      </c>
      <c r="T7" s="307"/>
      <c r="U7" s="307"/>
    </row>
    <row r="8" spans="1:21" ht="35.1" customHeight="1" x14ac:dyDescent="0.25">
      <c r="A8" s="224" t="s">
        <v>231</v>
      </c>
      <c r="B8" s="218"/>
      <c r="C8" s="218"/>
      <c r="D8" s="218"/>
      <c r="E8" s="219"/>
      <c r="F8" s="112" t="s">
        <v>60</v>
      </c>
      <c r="G8" s="231" t="s">
        <v>73</v>
      </c>
      <c r="H8" s="232"/>
      <c r="I8" s="255"/>
      <c r="J8" s="231"/>
      <c r="K8" s="232"/>
      <c r="L8" s="233"/>
      <c r="M8" s="277"/>
      <c r="N8" s="277"/>
      <c r="O8" s="277"/>
      <c r="P8" s="307">
        <v>1</v>
      </c>
      <c r="Q8" s="307"/>
      <c r="R8" s="307"/>
      <c r="S8" s="308">
        <v>2</v>
      </c>
      <c r="T8" s="309"/>
      <c r="U8" s="310"/>
    </row>
    <row r="9" spans="1:21" ht="41.25" customHeight="1" x14ac:dyDescent="0.25">
      <c r="A9" s="218" t="s">
        <v>230</v>
      </c>
      <c r="B9" s="218"/>
      <c r="C9" s="218"/>
      <c r="D9" s="218"/>
      <c r="E9" s="219"/>
      <c r="F9" s="113" t="s">
        <v>49</v>
      </c>
      <c r="G9" s="225">
        <f>P9+S9+J9+M9</f>
        <v>31</v>
      </c>
      <c r="H9" s="226"/>
      <c r="I9" s="254"/>
      <c r="J9" s="225">
        <f>+J11+J12+J13</f>
        <v>0</v>
      </c>
      <c r="K9" s="226"/>
      <c r="L9" s="227"/>
      <c r="M9" s="314">
        <f>SUM(M12:O13)</f>
        <v>0</v>
      </c>
      <c r="N9" s="314"/>
      <c r="O9" s="314"/>
      <c r="P9" s="314">
        <f>SUM(P12:R13)</f>
        <v>9</v>
      </c>
      <c r="Q9" s="314"/>
      <c r="R9" s="314"/>
      <c r="S9" s="311">
        <v>22</v>
      </c>
      <c r="T9" s="312"/>
      <c r="U9" s="313"/>
    </row>
    <row r="10" spans="1:21" ht="25.5" customHeight="1" x14ac:dyDescent="0.25">
      <c r="A10" s="218" t="s">
        <v>2</v>
      </c>
      <c r="B10" s="218"/>
      <c r="C10" s="218"/>
      <c r="D10" s="218"/>
      <c r="E10" s="219"/>
      <c r="F10" s="113"/>
      <c r="G10" s="258">
        <f>J11</f>
        <v>0</v>
      </c>
      <c r="H10" s="259"/>
      <c r="I10" s="260"/>
      <c r="J10" s="262"/>
      <c r="K10" s="263"/>
      <c r="L10" s="264"/>
      <c r="M10" s="262" t="s">
        <v>73</v>
      </c>
      <c r="N10" s="259"/>
      <c r="O10" s="260"/>
      <c r="P10" s="262" t="s">
        <v>73</v>
      </c>
      <c r="Q10" s="259"/>
      <c r="R10" s="260"/>
      <c r="S10" s="262" t="s">
        <v>73</v>
      </c>
      <c r="T10" s="259"/>
      <c r="U10" s="260"/>
    </row>
    <row r="11" spans="1:21" ht="21" customHeight="1" x14ac:dyDescent="0.25">
      <c r="A11" s="256" t="s">
        <v>32</v>
      </c>
      <c r="B11" s="256"/>
      <c r="C11" s="256"/>
      <c r="D11" s="256"/>
      <c r="E11" s="257"/>
      <c r="F11" s="114" t="s">
        <v>31</v>
      </c>
      <c r="G11" s="204"/>
      <c r="H11" s="261"/>
      <c r="I11" s="205"/>
      <c r="J11" s="265"/>
      <c r="K11" s="266"/>
      <c r="L11" s="267"/>
      <c r="M11" s="204"/>
      <c r="N11" s="261"/>
      <c r="O11" s="205"/>
      <c r="P11" s="204"/>
      <c r="Q11" s="261"/>
      <c r="R11" s="205"/>
      <c r="S11" s="204"/>
      <c r="T11" s="261"/>
      <c r="U11" s="205"/>
    </row>
    <row r="12" spans="1:21" ht="36" customHeight="1" x14ac:dyDescent="0.25">
      <c r="A12" s="224" t="s">
        <v>232</v>
      </c>
      <c r="B12" s="218"/>
      <c r="C12" s="218"/>
      <c r="D12" s="218"/>
      <c r="E12" s="219"/>
      <c r="F12" s="114" t="s">
        <v>14</v>
      </c>
      <c r="G12" s="225">
        <f>P12+S12+M12</f>
        <v>0</v>
      </c>
      <c r="H12" s="226"/>
      <c r="I12" s="254"/>
      <c r="J12" s="231"/>
      <c r="K12" s="232"/>
      <c r="L12" s="233"/>
      <c r="M12" s="277"/>
      <c r="N12" s="277"/>
      <c r="O12" s="277"/>
      <c r="P12" s="307"/>
      <c r="Q12" s="307"/>
      <c r="R12" s="307"/>
      <c r="S12" s="308"/>
      <c r="T12" s="309"/>
      <c r="U12" s="310"/>
    </row>
    <row r="13" spans="1:21" ht="36.950000000000003" customHeight="1" x14ac:dyDescent="0.25">
      <c r="A13" s="218" t="s">
        <v>57</v>
      </c>
      <c r="B13" s="218"/>
      <c r="C13" s="218"/>
      <c r="D13" s="218"/>
      <c r="E13" s="219"/>
      <c r="F13" s="112" t="s">
        <v>61</v>
      </c>
      <c r="G13" s="225">
        <f>P13+S13+J13+M13</f>
        <v>31</v>
      </c>
      <c r="H13" s="226"/>
      <c r="I13" s="254"/>
      <c r="J13" s="231"/>
      <c r="K13" s="232"/>
      <c r="L13" s="233"/>
      <c r="M13" s="277"/>
      <c r="N13" s="277"/>
      <c r="O13" s="277"/>
      <c r="P13" s="307">
        <v>9</v>
      </c>
      <c r="Q13" s="307"/>
      <c r="R13" s="307"/>
      <c r="S13" s="308">
        <v>22</v>
      </c>
      <c r="T13" s="309"/>
      <c r="U13" s="310"/>
    </row>
    <row r="14" spans="1:21" ht="45.95" customHeight="1" x14ac:dyDescent="0.25">
      <c r="A14" s="224" t="s">
        <v>233</v>
      </c>
      <c r="B14" s="218"/>
      <c r="C14" s="218"/>
      <c r="D14" s="218"/>
      <c r="E14" s="219"/>
      <c r="F14" s="112" t="s">
        <v>0</v>
      </c>
      <c r="G14" s="225">
        <f>+J14</f>
        <v>0</v>
      </c>
      <c r="H14" s="226"/>
      <c r="I14" s="254"/>
      <c r="J14" s="231"/>
      <c r="K14" s="232"/>
      <c r="L14" s="233"/>
      <c r="M14" s="231" t="s">
        <v>73</v>
      </c>
      <c r="N14" s="232"/>
      <c r="O14" s="255"/>
      <c r="P14" s="231" t="s">
        <v>73</v>
      </c>
      <c r="Q14" s="232"/>
      <c r="R14" s="255"/>
      <c r="S14" s="231" t="s">
        <v>73</v>
      </c>
      <c r="T14" s="232"/>
      <c r="U14" s="255"/>
    </row>
    <row r="15" spans="1:21" ht="42" customHeight="1" x14ac:dyDescent="0.25">
      <c r="A15" s="273" t="s">
        <v>234</v>
      </c>
      <c r="B15" s="274"/>
      <c r="C15" s="274"/>
      <c r="D15" s="274"/>
      <c r="E15" s="275"/>
      <c r="F15" s="112" t="s">
        <v>22</v>
      </c>
      <c r="G15" s="225">
        <f>P15+S15+J15+M15</f>
        <v>3</v>
      </c>
      <c r="H15" s="226"/>
      <c r="I15" s="254"/>
      <c r="J15" s="231"/>
      <c r="K15" s="232"/>
      <c r="L15" s="233"/>
      <c r="M15" s="277"/>
      <c r="N15" s="277"/>
      <c r="O15" s="277"/>
      <c r="P15" s="307">
        <v>1</v>
      </c>
      <c r="Q15" s="307"/>
      <c r="R15" s="307"/>
      <c r="S15" s="308">
        <v>2</v>
      </c>
      <c r="T15" s="309"/>
      <c r="U15" s="310"/>
    </row>
    <row r="16" spans="1:21" ht="9" customHeight="1" x14ac:dyDescent="0.25">
      <c r="A16" s="77"/>
      <c r="B16" s="78"/>
      <c r="C16" s="78"/>
      <c r="D16" s="78"/>
      <c r="E16" s="78"/>
      <c r="F16" s="79"/>
      <c r="G16" s="81"/>
      <c r="H16" s="82"/>
      <c r="I16" s="82"/>
      <c r="J16" s="83"/>
      <c r="K16" s="83"/>
      <c r="L16" s="84"/>
      <c r="M16" s="85"/>
      <c r="N16" s="85"/>
      <c r="O16" s="86"/>
      <c r="P16" s="86"/>
      <c r="Q16" s="85"/>
      <c r="R16" s="85"/>
      <c r="S16" s="85"/>
    </row>
    <row r="17" spans="1:27" ht="19.5" customHeight="1" x14ac:dyDescent="0.25">
      <c r="A17" s="77" t="s">
        <v>242</v>
      </c>
      <c r="B17" s="78"/>
      <c r="C17" s="78"/>
      <c r="D17" s="78"/>
      <c r="E17" s="78"/>
      <c r="F17" s="80"/>
      <c r="G17" s="81"/>
      <c r="H17" s="82"/>
      <c r="I17" s="82"/>
      <c r="J17" s="83"/>
      <c r="K17" s="83"/>
      <c r="L17" s="84"/>
      <c r="M17" s="85"/>
      <c r="N17" s="85"/>
      <c r="O17" s="86"/>
      <c r="P17" s="86"/>
      <c r="Q17" s="85"/>
      <c r="R17" s="85"/>
      <c r="S17" s="85"/>
    </row>
    <row r="18" spans="1:27" ht="42" customHeight="1" x14ac:dyDescent="0.25">
      <c r="A18" s="87"/>
      <c r="B18" s="238" t="s">
        <v>284</v>
      </c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99"/>
    </row>
    <row r="19" spans="1:27" ht="19.5" customHeight="1" x14ac:dyDescent="0.25">
      <c r="A19" s="88"/>
      <c r="B19" s="239" t="s">
        <v>244</v>
      </c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78"/>
    </row>
    <row r="20" spans="1:27" ht="21" customHeight="1" x14ac:dyDescent="0.25">
      <c r="A20" s="89"/>
      <c r="B20" s="239" t="s">
        <v>243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78"/>
    </row>
    <row r="21" spans="1:27" ht="18" customHeight="1" x14ac:dyDescent="0.25">
      <c r="A21" s="77"/>
      <c r="B21" s="78"/>
      <c r="C21" s="78"/>
      <c r="D21" s="78"/>
      <c r="E21" s="78"/>
      <c r="F21" s="80"/>
      <c r="G21" s="81"/>
      <c r="H21" s="82"/>
      <c r="I21" s="82"/>
      <c r="J21" s="83"/>
      <c r="K21" s="83"/>
      <c r="L21" s="84"/>
      <c r="M21" s="85"/>
      <c r="N21" s="85"/>
      <c r="O21" s="86"/>
      <c r="P21" s="86"/>
      <c r="Q21" s="85"/>
      <c r="R21" s="85"/>
      <c r="S21" s="85"/>
    </row>
    <row r="22" spans="1:27" ht="37.5" customHeight="1" x14ac:dyDescent="0.25">
      <c r="A22" s="17"/>
      <c r="B22" s="17"/>
      <c r="C22" s="17"/>
      <c r="D22" s="17"/>
      <c r="E22" s="17"/>
      <c r="F22" s="63"/>
      <c r="G22" s="14"/>
      <c r="H22" s="14"/>
      <c r="I22" s="14"/>
      <c r="J22" s="14"/>
      <c r="K22" s="14"/>
      <c r="L22" s="14"/>
      <c r="M22" s="23"/>
      <c r="N22" s="23"/>
      <c r="O22" s="30"/>
      <c r="P22" s="30"/>
      <c r="Q22" s="30"/>
      <c r="R22" s="30"/>
      <c r="S22" s="30"/>
    </row>
    <row r="23" spans="1:27" s="11" customFormat="1" ht="46.5" customHeight="1" x14ac:dyDescent="0.2">
      <c r="A23" s="270" t="s">
        <v>302</v>
      </c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98"/>
    </row>
    <row r="24" spans="1:27" s="10" customFormat="1" ht="24" customHeight="1" x14ac:dyDescent="0.2">
      <c r="A24" s="250" t="s">
        <v>43</v>
      </c>
      <c r="B24" s="250" t="s">
        <v>24</v>
      </c>
      <c r="C24" s="251" t="s">
        <v>25</v>
      </c>
      <c r="D24" s="327" t="s">
        <v>278</v>
      </c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</row>
    <row r="25" spans="1:27" s="10" customFormat="1" ht="39.75" customHeight="1" x14ac:dyDescent="0.2">
      <c r="A25" s="229"/>
      <c r="B25" s="229"/>
      <c r="C25" s="229"/>
      <c r="D25" s="316" t="s">
        <v>228</v>
      </c>
      <c r="E25" s="329"/>
      <c r="F25" s="329"/>
      <c r="G25" s="329"/>
      <c r="H25" s="329"/>
      <c r="I25" s="329"/>
      <c r="J25" s="329"/>
      <c r="K25" s="329"/>
      <c r="L25" s="306"/>
      <c r="M25" s="278" t="s">
        <v>266</v>
      </c>
      <c r="N25" s="279"/>
      <c r="O25" s="303" t="s">
        <v>290</v>
      </c>
      <c r="P25" s="329"/>
      <c r="Q25" s="329"/>
      <c r="R25" s="329"/>
      <c r="S25" s="329"/>
      <c r="T25" s="306"/>
      <c r="U25" s="315" t="s">
        <v>237</v>
      </c>
      <c r="V25" s="315"/>
    </row>
    <row r="26" spans="1:27" s="10" customFormat="1" ht="12.75" customHeight="1" x14ac:dyDescent="0.2">
      <c r="A26" s="229"/>
      <c r="B26" s="229"/>
      <c r="C26" s="229"/>
      <c r="D26" s="250" t="s">
        <v>46</v>
      </c>
      <c r="E26" s="323" t="s">
        <v>235</v>
      </c>
      <c r="F26" s="324"/>
      <c r="G26" s="303" t="s">
        <v>6</v>
      </c>
      <c r="H26" s="304"/>
      <c r="I26" s="304"/>
      <c r="J26" s="304"/>
      <c r="K26" s="304"/>
      <c r="L26" s="305"/>
      <c r="M26" s="280"/>
      <c r="N26" s="281"/>
      <c r="O26" s="251" t="s">
        <v>46</v>
      </c>
      <c r="P26" s="284"/>
      <c r="Q26" s="303" t="s">
        <v>6</v>
      </c>
      <c r="R26" s="304"/>
      <c r="S26" s="304"/>
      <c r="T26" s="305"/>
      <c r="U26" s="315"/>
      <c r="V26" s="315"/>
    </row>
    <row r="27" spans="1:27" s="10" customFormat="1" ht="132" customHeight="1" x14ac:dyDescent="0.2">
      <c r="A27" s="230"/>
      <c r="B27" s="230"/>
      <c r="C27" s="230"/>
      <c r="D27" s="230"/>
      <c r="E27" s="325"/>
      <c r="F27" s="326"/>
      <c r="G27" s="303" t="s">
        <v>265</v>
      </c>
      <c r="H27" s="305"/>
      <c r="I27" s="303" t="s">
        <v>286</v>
      </c>
      <c r="J27" s="306"/>
      <c r="K27" s="316" t="s">
        <v>236</v>
      </c>
      <c r="L27" s="306"/>
      <c r="M27" s="282"/>
      <c r="N27" s="283"/>
      <c r="O27" s="285"/>
      <c r="P27" s="286"/>
      <c r="Q27" s="303" t="s">
        <v>285</v>
      </c>
      <c r="R27" s="306"/>
      <c r="S27" s="316" t="s">
        <v>236</v>
      </c>
      <c r="T27" s="306"/>
      <c r="U27" s="315"/>
      <c r="V27" s="315"/>
      <c r="AA27" s="10" t="s">
        <v>72</v>
      </c>
    </row>
    <row r="28" spans="1:27" s="6" customFormat="1" ht="13.5" customHeight="1" x14ac:dyDescent="0.2">
      <c r="A28" s="29">
        <v>1</v>
      </c>
      <c r="B28" s="26">
        <v>2</v>
      </c>
      <c r="C28" s="26">
        <v>3</v>
      </c>
      <c r="D28" s="26">
        <v>4</v>
      </c>
      <c r="E28" s="196">
        <v>5</v>
      </c>
      <c r="F28" s="189"/>
      <c r="G28" s="196">
        <v>6</v>
      </c>
      <c r="H28" s="189"/>
      <c r="I28" s="196">
        <v>6</v>
      </c>
      <c r="J28" s="188"/>
      <c r="K28" s="196">
        <v>7</v>
      </c>
      <c r="L28" s="189"/>
      <c r="M28" s="196">
        <v>9</v>
      </c>
      <c r="N28" s="189"/>
      <c r="O28" s="188">
        <v>8</v>
      </c>
      <c r="P28" s="189"/>
      <c r="Q28" s="196">
        <v>9</v>
      </c>
      <c r="R28" s="189"/>
      <c r="S28" s="188">
        <v>10</v>
      </c>
      <c r="T28" s="189"/>
      <c r="U28" s="291">
        <v>11</v>
      </c>
      <c r="V28" s="291"/>
    </row>
    <row r="29" spans="1:27" s="13" customFormat="1" ht="56.1" customHeight="1" x14ac:dyDescent="0.25">
      <c r="A29" s="102" t="s">
        <v>269</v>
      </c>
      <c r="B29" s="115" t="s">
        <v>45</v>
      </c>
      <c r="C29" s="116">
        <f>+C31+C32+C33</f>
        <v>462612</v>
      </c>
      <c r="D29" s="108">
        <f>+D31+D32+D33</f>
        <v>0</v>
      </c>
      <c r="E29" s="200">
        <f>+E31+E32+E33</f>
        <v>0</v>
      </c>
      <c r="F29" s="132"/>
      <c r="G29" s="158">
        <f>+G31+G32+G33</f>
        <v>0</v>
      </c>
      <c r="H29" s="159"/>
      <c r="I29" s="200">
        <f>+I31+I32+I33</f>
        <v>0</v>
      </c>
      <c r="J29" s="201"/>
      <c r="K29" s="200">
        <f>+K31+K32+K33</f>
        <v>0</v>
      </c>
      <c r="L29" s="201"/>
      <c r="M29" s="200">
        <f>M31+M32</f>
        <v>0</v>
      </c>
      <c r="N29" s="201"/>
      <c r="O29" s="252">
        <f>+O31+O32</f>
        <v>462612</v>
      </c>
      <c r="P29" s="253"/>
      <c r="Q29" s="252">
        <f>Q31+Q32</f>
        <v>242286</v>
      </c>
      <c r="R29" s="253"/>
      <c r="S29" s="252">
        <f>S31+S32</f>
        <v>220326</v>
      </c>
      <c r="T29" s="253"/>
      <c r="U29" s="252">
        <f>U31+U32</f>
        <v>0</v>
      </c>
      <c r="V29" s="253"/>
    </row>
    <row r="30" spans="1:27" s="16" customFormat="1" ht="26.1" customHeight="1" x14ac:dyDescent="0.25">
      <c r="A30" s="36" t="s">
        <v>44</v>
      </c>
      <c r="B30" s="117"/>
      <c r="C30" s="90"/>
      <c r="D30" s="90"/>
      <c r="E30" s="197"/>
      <c r="F30" s="198"/>
      <c r="G30" s="197"/>
      <c r="H30" s="198"/>
      <c r="I30" s="197"/>
      <c r="J30" s="198"/>
      <c r="K30" s="197"/>
      <c r="L30" s="198"/>
      <c r="M30" s="197"/>
      <c r="N30" s="344"/>
      <c r="O30" s="317"/>
      <c r="P30" s="198"/>
      <c r="Q30" s="318"/>
      <c r="R30" s="319"/>
      <c r="S30" s="318"/>
      <c r="T30" s="339"/>
      <c r="U30" s="220"/>
      <c r="V30" s="221"/>
    </row>
    <row r="31" spans="1:27" s="13" customFormat="1" ht="63" x14ac:dyDescent="0.25">
      <c r="A31" s="69" t="s">
        <v>238</v>
      </c>
      <c r="B31" s="118" t="s">
        <v>27</v>
      </c>
      <c r="C31" s="106">
        <f>D31+M31+O31+U31</f>
        <v>0</v>
      </c>
      <c r="D31" s="92">
        <f>+E31+G31+I31+K31</f>
        <v>0</v>
      </c>
      <c r="E31" s="154"/>
      <c r="F31" s="164"/>
      <c r="G31" s="199"/>
      <c r="H31" s="164"/>
      <c r="I31" s="194"/>
      <c r="J31" s="195"/>
      <c r="K31" s="154"/>
      <c r="L31" s="191"/>
      <c r="M31" s="222"/>
      <c r="N31" s="320"/>
      <c r="O31" s="295">
        <f>SUM(Q31:T31)</f>
        <v>0</v>
      </c>
      <c r="P31" s="296"/>
      <c r="Q31" s="222"/>
      <c r="R31" s="223"/>
      <c r="S31" s="301"/>
      <c r="T31" s="301"/>
      <c r="U31" s="222"/>
      <c r="V31" s="223"/>
    </row>
    <row r="32" spans="1:27" s="13" customFormat="1" ht="47.25" x14ac:dyDescent="0.25">
      <c r="A32" s="71" t="s">
        <v>270</v>
      </c>
      <c r="B32" s="119" t="s">
        <v>7</v>
      </c>
      <c r="C32" s="109">
        <f>D32+M32+O32+U32</f>
        <v>462612</v>
      </c>
      <c r="D32" s="109">
        <f>+E32+G32+I32+K32</f>
        <v>0</v>
      </c>
      <c r="E32" s="154"/>
      <c r="F32" s="164"/>
      <c r="G32" s="128"/>
      <c r="H32" s="129"/>
      <c r="I32" s="146"/>
      <c r="J32" s="147"/>
      <c r="K32" s="144"/>
      <c r="L32" s="145"/>
      <c r="M32" s="222"/>
      <c r="N32" s="301"/>
      <c r="O32" s="185">
        <f>SUM(Q32:T32)</f>
        <v>462612</v>
      </c>
      <c r="P32" s="186"/>
      <c r="Q32" s="142">
        <v>242286</v>
      </c>
      <c r="R32" s="302"/>
      <c r="S32" s="142">
        <v>220326</v>
      </c>
      <c r="T32" s="143"/>
      <c r="U32" s="299"/>
      <c r="V32" s="299"/>
    </row>
    <row r="33" spans="1:24" s="13" customFormat="1" ht="63" x14ac:dyDescent="0.25">
      <c r="A33" s="39" t="s">
        <v>8</v>
      </c>
      <c r="B33" s="119" t="s">
        <v>58</v>
      </c>
      <c r="C33" s="95">
        <f>+D33</f>
        <v>0</v>
      </c>
      <c r="D33" s="109">
        <f>+E33+G33+I33+K33</f>
        <v>0</v>
      </c>
      <c r="E33" s="154"/>
      <c r="F33" s="164"/>
      <c r="G33" s="128"/>
      <c r="H33" s="129"/>
      <c r="I33" s="146"/>
      <c r="J33" s="147"/>
      <c r="K33" s="144"/>
      <c r="L33" s="145"/>
      <c r="M33" s="146" t="s">
        <v>74</v>
      </c>
      <c r="N33" s="147"/>
      <c r="O33" s="146" t="s">
        <v>74</v>
      </c>
      <c r="P33" s="147"/>
      <c r="Q33" s="322" t="s">
        <v>74</v>
      </c>
      <c r="R33" s="322"/>
      <c r="S33" s="322" t="s">
        <v>74</v>
      </c>
      <c r="T33" s="322"/>
      <c r="U33" s="300" t="s">
        <v>73</v>
      </c>
      <c r="V33" s="300"/>
    </row>
    <row r="34" spans="1:24" s="13" customFormat="1" ht="36" customHeight="1" x14ac:dyDescent="0.25">
      <c r="A34" s="38" t="s">
        <v>245</v>
      </c>
      <c r="B34" s="119" t="s">
        <v>62</v>
      </c>
      <c r="C34" s="109">
        <f>+D34</f>
        <v>0</v>
      </c>
      <c r="D34" s="109">
        <f>+E34+G34+I34+K34</f>
        <v>0</v>
      </c>
      <c r="E34" s="154"/>
      <c r="F34" s="164"/>
      <c r="G34" s="128"/>
      <c r="H34" s="129"/>
      <c r="I34" s="146"/>
      <c r="J34" s="147"/>
      <c r="K34" s="144"/>
      <c r="L34" s="145"/>
      <c r="M34" s="146" t="s">
        <v>74</v>
      </c>
      <c r="N34" s="147"/>
      <c r="O34" s="146" t="s">
        <v>74</v>
      </c>
      <c r="P34" s="147"/>
      <c r="Q34" s="322" t="s">
        <v>74</v>
      </c>
      <c r="R34" s="322"/>
      <c r="S34" s="322" t="s">
        <v>74</v>
      </c>
      <c r="T34" s="322"/>
      <c r="U34" s="321" t="s">
        <v>73</v>
      </c>
      <c r="V34" s="321"/>
    </row>
    <row r="35" spans="1:24" s="13" customFormat="1" ht="51.95" customHeight="1" x14ac:dyDescent="0.25">
      <c r="A35" s="39" t="s">
        <v>59</v>
      </c>
      <c r="B35" s="119" t="s">
        <v>53</v>
      </c>
      <c r="C35" s="109">
        <f>+C36+C38</f>
        <v>17000</v>
      </c>
      <c r="D35" s="109">
        <f>+D36+D38</f>
        <v>0</v>
      </c>
      <c r="E35" s="165">
        <f>+E38</f>
        <v>0</v>
      </c>
      <c r="F35" s="166"/>
      <c r="G35" s="158">
        <f>+H38</f>
        <v>0</v>
      </c>
      <c r="H35" s="159"/>
      <c r="I35" s="200">
        <f>+J37+J38</f>
        <v>0</v>
      </c>
      <c r="J35" s="201"/>
      <c r="K35" s="200"/>
      <c r="L35" s="201"/>
      <c r="M35" s="200">
        <f>M38</f>
        <v>0</v>
      </c>
      <c r="N35" s="201"/>
      <c r="O35" s="200">
        <f>Q35+S35</f>
        <v>17000</v>
      </c>
      <c r="P35" s="201"/>
      <c r="Q35" s="200">
        <f>Q38</f>
        <v>17000</v>
      </c>
      <c r="R35" s="201"/>
      <c r="S35" s="200">
        <f>S38</f>
        <v>0</v>
      </c>
      <c r="T35" s="201"/>
      <c r="U35" s="322" t="s">
        <v>74</v>
      </c>
      <c r="V35" s="322"/>
      <c r="X35" s="91"/>
    </row>
    <row r="36" spans="1:24" s="16" customFormat="1" ht="21" customHeight="1" x14ac:dyDescent="0.25">
      <c r="A36" s="39" t="s">
        <v>26</v>
      </c>
      <c r="B36" s="117"/>
      <c r="C36" s="162">
        <f>+D36</f>
        <v>0</v>
      </c>
      <c r="D36" s="162">
        <f>+J37</f>
        <v>0</v>
      </c>
      <c r="E36" s="110"/>
      <c r="F36" s="111"/>
      <c r="G36" s="335"/>
      <c r="H36" s="336"/>
      <c r="I36" s="340"/>
      <c r="J36" s="341"/>
      <c r="K36" s="340"/>
      <c r="L36" s="341"/>
      <c r="M36" s="335" t="s">
        <v>74</v>
      </c>
      <c r="N36" s="336"/>
      <c r="O36" s="335" t="s">
        <v>74</v>
      </c>
      <c r="P36" s="336"/>
      <c r="Q36" s="352" t="s">
        <v>73</v>
      </c>
      <c r="R36" s="321"/>
      <c r="S36" s="350" t="s">
        <v>73</v>
      </c>
      <c r="T36" s="350"/>
      <c r="U36" s="351" t="s">
        <v>74</v>
      </c>
      <c r="V36" s="351"/>
    </row>
    <row r="37" spans="1:24" s="13" customFormat="1" ht="35.1" customHeight="1" x14ac:dyDescent="0.25">
      <c r="A37" s="37" t="s">
        <v>21</v>
      </c>
      <c r="B37" s="118" t="s">
        <v>246</v>
      </c>
      <c r="C37" s="163"/>
      <c r="D37" s="163"/>
      <c r="E37" s="154"/>
      <c r="F37" s="164"/>
      <c r="G37" s="337"/>
      <c r="H37" s="338"/>
      <c r="I37" s="342"/>
      <c r="J37" s="343"/>
      <c r="K37" s="342"/>
      <c r="L37" s="343"/>
      <c r="M37" s="337"/>
      <c r="N37" s="338"/>
      <c r="O37" s="337"/>
      <c r="P37" s="338"/>
      <c r="Q37" s="321"/>
      <c r="R37" s="321"/>
      <c r="S37" s="350"/>
      <c r="T37" s="350"/>
      <c r="U37" s="351"/>
      <c r="V37" s="351"/>
    </row>
    <row r="38" spans="1:24" s="13" customFormat="1" ht="41.1" customHeight="1" x14ac:dyDescent="0.25">
      <c r="A38" s="38" t="s">
        <v>296</v>
      </c>
      <c r="B38" s="119" t="s">
        <v>247</v>
      </c>
      <c r="C38" s="109">
        <f>D38+M38+O38</f>
        <v>17000</v>
      </c>
      <c r="D38" s="109">
        <f>+E38+H38+J38</f>
        <v>0</v>
      </c>
      <c r="E38" s="154"/>
      <c r="F38" s="164"/>
      <c r="G38" s="128"/>
      <c r="H38" s="129"/>
      <c r="I38" s="146"/>
      <c r="J38" s="147"/>
      <c r="K38" s="144"/>
      <c r="L38" s="145"/>
      <c r="M38" s="142"/>
      <c r="N38" s="302"/>
      <c r="O38" s="295">
        <f>SUM(Q38:T38)</f>
        <v>17000</v>
      </c>
      <c r="P38" s="296"/>
      <c r="Q38" s="142">
        <v>17000</v>
      </c>
      <c r="R38" s="302"/>
      <c r="S38" s="142"/>
      <c r="T38" s="302"/>
      <c r="U38" s="322" t="s">
        <v>74</v>
      </c>
      <c r="V38" s="322"/>
    </row>
    <row r="39" spans="1:24" s="13" customFormat="1" ht="24.75" customHeight="1" x14ac:dyDescent="0.25">
      <c r="A39" s="40" t="s">
        <v>63</v>
      </c>
      <c r="B39" s="119" t="s">
        <v>40</v>
      </c>
      <c r="C39" s="109">
        <f>+C40+C42+C43+C44+C45</f>
        <v>0</v>
      </c>
      <c r="D39" s="92">
        <f>+D40+D42+D43+D44+D45</f>
        <v>0</v>
      </c>
      <c r="E39" s="158">
        <f>+E40+E42+E43+E44+E45</f>
        <v>0</v>
      </c>
      <c r="F39" s="159"/>
      <c r="G39" s="158">
        <f>+G40+H42+H43+H44+H45</f>
        <v>0</v>
      </c>
      <c r="H39" s="159"/>
      <c r="I39" s="158">
        <f>+J41+J42+J43+J44+J45</f>
        <v>0</v>
      </c>
      <c r="J39" s="348"/>
      <c r="K39" s="348"/>
      <c r="L39" s="159"/>
      <c r="M39" s="349">
        <f>M40+M43+M45</f>
        <v>0</v>
      </c>
      <c r="N39" s="159"/>
      <c r="O39" s="185">
        <f>+O40+O43+O45</f>
        <v>0</v>
      </c>
      <c r="P39" s="186"/>
      <c r="Q39" s="185">
        <f>+Q40+Q43+Q45</f>
        <v>0</v>
      </c>
      <c r="R39" s="186"/>
      <c r="S39" s="131">
        <f>+S40+S43+S45</f>
        <v>0</v>
      </c>
      <c r="T39" s="132"/>
      <c r="U39" s="187">
        <f>+U40+U43+U45</f>
        <v>0</v>
      </c>
      <c r="V39" s="187"/>
    </row>
    <row r="40" spans="1:24" s="16" customFormat="1" ht="15.75" customHeight="1" x14ac:dyDescent="0.25">
      <c r="A40" s="39" t="s">
        <v>26</v>
      </c>
      <c r="B40" s="117"/>
      <c r="C40" s="162">
        <f>+D40+O40+U40+M40</f>
        <v>0</v>
      </c>
      <c r="D40" s="162">
        <f>+E40+G40+J41</f>
        <v>0</v>
      </c>
      <c r="E40" s="152"/>
      <c r="F40" s="190"/>
      <c r="G40" s="192"/>
      <c r="H40" s="193"/>
      <c r="I40" s="340"/>
      <c r="J40" s="341"/>
      <c r="K40" s="340"/>
      <c r="L40" s="341"/>
      <c r="M40" s="297"/>
      <c r="N40" s="298"/>
      <c r="O40" s="293">
        <f>Q40+S40</f>
        <v>0</v>
      </c>
      <c r="P40" s="294"/>
      <c r="Q40" s="297"/>
      <c r="R40" s="298"/>
      <c r="S40" s="353"/>
      <c r="T40" s="354"/>
      <c r="U40" s="130"/>
      <c r="V40" s="130"/>
    </row>
    <row r="41" spans="1:24" s="13" customFormat="1" ht="37.5" customHeight="1" x14ac:dyDescent="0.25">
      <c r="A41" s="37" t="s">
        <v>281</v>
      </c>
      <c r="B41" s="118" t="s">
        <v>23</v>
      </c>
      <c r="C41" s="163"/>
      <c r="D41" s="163"/>
      <c r="E41" s="154"/>
      <c r="F41" s="191"/>
      <c r="G41" s="194"/>
      <c r="H41" s="195"/>
      <c r="I41" s="342"/>
      <c r="J41" s="343"/>
      <c r="K41" s="342"/>
      <c r="L41" s="343"/>
      <c r="M41" s="222"/>
      <c r="N41" s="223"/>
      <c r="O41" s="295"/>
      <c r="P41" s="296"/>
      <c r="Q41" s="222"/>
      <c r="R41" s="223"/>
      <c r="S41" s="355"/>
      <c r="T41" s="356"/>
      <c r="U41" s="130"/>
      <c r="V41" s="130"/>
    </row>
    <row r="42" spans="1:24" s="13" customFormat="1" ht="27.95" customHeight="1" x14ac:dyDescent="0.25">
      <c r="A42" s="38" t="s">
        <v>48</v>
      </c>
      <c r="B42" s="119" t="s">
        <v>4</v>
      </c>
      <c r="C42" s="109">
        <f>+D42</f>
        <v>0</v>
      </c>
      <c r="D42" s="92">
        <f>+E42+H42+J42</f>
        <v>0</v>
      </c>
      <c r="E42" s="154"/>
      <c r="F42" s="164"/>
      <c r="G42" s="128"/>
      <c r="H42" s="129"/>
      <c r="I42" s="146"/>
      <c r="J42" s="147"/>
      <c r="K42" s="144"/>
      <c r="L42" s="145"/>
      <c r="M42" s="146" t="s">
        <v>74</v>
      </c>
      <c r="N42" s="147"/>
      <c r="O42" s="146" t="s">
        <v>74</v>
      </c>
      <c r="P42" s="147"/>
      <c r="Q42" s="146" t="s">
        <v>74</v>
      </c>
      <c r="R42" s="147"/>
      <c r="S42" s="357" t="s">
        <v>73</v>
      </c>
      <c r="T42" s="358"/>
      <c r="U42" s="322" t="s">
        <v>74</v>
      </c>
      <c r="V42" s="322"/>
    </row>
    <row r="43" spans="1:24" s="13" customFormat="1" ht="36" customHeight="1" x14ac:dyDescent="0.25">
      <c r="A43" s="38" t="s">
        <v>11</v>
      </c>
      <c r="B43" s="119" t="s">
        <v>248</v>
      </c>
      <c r="C43" s="93">
        <f>+D43+O43+U43+M43</f>
        <v>0</v>
      </c>
      <c r="D43" s="92">
        <f>+E43+H43+J43</f>
        <v>0</v>
      </c>
      <c r="E43" s="154"/>
      <c r="F43" s="164"/>
      <c r="G43" s="128"/>
      <c r="H43" s="129"/>
      <c r="I43" s="146"/>
      <c r="J43" s="147"/>
      <c r="K43" s="144"/>
      <c r="L43" s="145"/>
      <c r="M43" s="142"/>
      <c r="N43" s="143"/>
      <c r="O43" s="185">
        <f>SUM(Q43:T43)</f>
        <v>0</v>
      </c>
      <c r="P43" s="186"/>
      <c r="Q43" s="142"/>
      <c r="R43" s="143"/>
      <c r="S43" s="361"/>
      <c r="T43" s="362"/>
      <c r="U43" s="130"/>
      <c r="V43" s="130"/>
    </row>
    <row r="44" spans="1:24" s="13" customFormat="1" ht="24" customHeight="1" x14ac:dyDescent="0.25">
      <c r="A44" s="38" t="s">
        <v>10</v>
      </c>
      <c r="B44" s="119" t="s">
        <v>249</v>
      </c>
      <c r="C44" s="109">
        <f>+D44</f>
        <v>0</v>
      </c>
      <c r="D44" s="92">
        <f>+E44+H44+J44</f>
        <v>0</v>
      </c>
      <c r="E44" s="154"/>
      <c r="F44" s="164"/>
      <c r="G44" s="128"/>
      <c r="H44" s="129"/>
      <c r="I44" s="146"/>
      <c r="J44" s="147"/>
      <c r="K44" s="144"/>
      <c r="L44" s="145"/>
      <c r="M44" s="346" t="s">
        <v>73</v>
      </c>
      <c r="N44" s="347"/>
      <c r="O44" s="346" t="s">
        <v>73</v>
      </c>
      <c r="P44" s="347"/>
      <c r="Q44" s="346" t="s">
        <v>73</v>
      </c>
      <c r="R44" s="347"/>
      <c r="S44" s="346" t="s">
        <v>73</v>
      </c>
      <c r="T44" s="363"/>
      <c r="U44" s="364" t="s">
        <v>73</v>
      </c>
      <c r="V44" s="364"/>
    </row>
    <row r="45" spans="1:24" s="13" customFormat="1" ht="28.5" customHeight="1" x14ac:dyDescent="0.25">
      <c r="A45" s="71" t="s">
        <v>271</v>
      </c>
      <c r="B45" s="119" t="s">
        <v>250</v>
      </c>
      <c r="C45" s="109">
        <f>+D45+O45+U45+M45</f>
        <v>0</v>
      </c>
      <c r="D45" s="109">
        <f>+E45+H45+J45</f>
        <v>0</v>
      </c>
      <c r="E45" s="154"/>
      <c r="F45" s="164"/>
      <c r="G45" s="128"/>
      <c r="H45" s="129"/>
      <c r="I45" s="146"/>
      <c r="J45" s="147"/>
      <c r="K45" s="144"/>
      <c r="L45" s="145"/>
      <c r="M45" s="361"/>
      <c r="N45" s="362"/>
      <c r="O45" s="185">
        <f>Q45+S45</f>
        <v>0</v>
      </c>
      <c r="P45" s="186"/>
      <c r="Q45" s="361"/>
      <c r="R45" s="362"/>
      <c r="S45" s="361"/>
      <c r="T45" s="362"/>
      <c r="U45" s="130"/>
      <c r="V45" s="130"/>
    </row>
    <row r="46" spans="1:24" s="13" customFormat="1" ht="36" customHeight="1" x14ac:dyDescent="0.25">
      <c r="A46" s="38" t="s">
        <v>29</v>
      </c>
      <c r="B46" s="119" t="s">
        <v>35</v>
      </c>
      <c r="C46" s="109">
        <f>+C47+C48</f>
        <v>0</v>
      </c>
      <c r="D46" s="92">
        <f>+D47+D48</f>
        <v>0</v>
      </c>
      <c r="E46" s="165">
        <f>+E47+E48</f>
        <v>0</v>
      </c>
      <c r="F46" s="166"/>
      <c r="G46" s="158">
        <f>+H47+H48</f>
        <v>0</v>
      </c>
      <c r="H46" s="159"/>
      <c r="I46" s="200">
        <f>+J47+J48</f>
        <v>0</v>
      </c>
      <c r="J46" s="201"/>
      <c r="K46" s="200"/>
      <c r="L46" s="201"/>
      <c r="M46" s="131">
        <f>M48</f>
        <v>0</v>
      </c>
      <c r="N46" s="132"/>
      <c r="O46" s="185">
        <f>+O48</f>
        <v>0</v>
      </c>
      <c r="P46" s="186"/>
      <c r="Q46" s="359">
        <f>+Q48</f>
        <v>0</v>
      </c>
      <c r="R46" s="360"/>
      <c r="S46" s="359">
        <f>+S48</f>
        <v>0</v>
      </c>
      <c r="T46" s="366"/>
      <c r="U46" s="365">
        <f>+U48</f>
        <v>0</v>
      </c>
      <c r="V46" s="365"/>
    </row>
    <row r="47" spans="1:24" s="13" customFormat="1" ht="51" customHeight="1" x14ac:dyDescent="0.25">
      <c r="A47" s="69" t="s">
        <v>262</v>
      </c>
      <c r="B47" s="120" t="s">
        <v>260</v>
      </c>
      <c r="C47" s="109">
        <f>+D47</f>
        <v>0</v>
      </c>
      <c r="D47" s="92">
        <f>+E47+H47+J47</f>
        <v>0</v>
      </c>
      <c r="E47" s="154"/>
      <c r="F47" s="164"/>
      <c r="G47" s="128"/>
      <c r="H47" s="129"/>
      <c r="I47" s="146"/>
      <c r="J47" s="147"/>
      <c r="K47" s="144"/>
      <c r="L47" s="145"/>
      <c r="M47" s="346" t="s">
        <v>73</v>
      </c>
      <c r="N47" s="347"/>
      <c r="O47" s="346" t="s">
        <v>73</v>
      </c>
      <c r="P47" s="347"/>
      <c r="Q47" s="346" t="s">
        <v>73</v>
      </c>
      <c r="R47" s="347"/>
      <c r="S47" s="346" t="s">
        <v>73</v>
      </c>
      <c r="T47" s="363"/>
      <c r="U47" s="364" t="s">
        <v>73</v>
      </c>
      <c r="V47" s="364"/>
    </row>
    <row r="48" spans="1:24" s="13" customFormat="1" ht="36" customHeight="1" x14ac:dyDescent="0.25">
      <c r="A48" s="69" t="s">
        <v>263</v>
      </c>
      <c r="B48" s="120" t="s">
        <v>261</v>
      </c>
      <c r="C48" s="109">
        <f>+D48+O48+U48+M48</f>
        <v>0</v>
      </c>
      <c r="D48" s="92">
        <f>+E48+H48+J48</f>
        <v>0</v>
      </c>
      <c r="E48" s="154"/>
      <c r="F48" s="164"/>
      <c r="G48" s="128"/>
      <c r="H48" s="129"/>
      <c r="I48" s="146"/>
      <c r="J48" s="147"/>
      <c r="K48" s="144"/>
      <c r="L48" s="145"/>
      <c r="M48" s="130"/>
      <c r="N48" s="130"/>
      <c r="O48" s="185">
        <f>Q48+S48</f>
        <v>0</v>
      </c>
      <c r="P48" s="186"/>
      <c r="Q48" s="130"/>
      <c r="R48" s="130"/>
      <c r="S48" s="130"/>
      <c r="T48" s="142"/>
      <c r="U48" s="130"/>
      <c r="V48" s="130"/>
    </row>
    <row r="49" spans="1:22" s="13" customFormat="1" ht="36.950000000000003" customHeight="1" x14ac:dyDescent="0.25">
      <c r="A49" s="41" t="s">
        <v>51</v>
      </c>
      <c r="B49" s="119" t="s">
        <v>12</v>
      </c>
      <c r="C49" s="109">
        <f>+U49+O49+D49+M49</f>
        <v>0</v>
      </c>
      <c r="D49" s="92">
        <f>+E49+H49+J49</f>
        <v>0</v>
      </c>
      <c r="E49" s="154"/>
      <c r="F49" s="164"/>
      <c r="G49" s="128"/>
      <c r="H49" s="129"/>
      <c r="I49" s="146"/>
      <c r="J49" s="147"/>
      <c r="K49" s="144"/>
      <c r="L49" s="145"/>
      <c r="M49" s="130"/>
      <c r="N49" s="130"/>
      <c r="O49" s="185">
        <f>Q49+S49</f>
        <v>0</v>
      </c>
      <c r="P49" s="186"/>
      <c r="Q49" s="130"/>
      <c r="R49" s="130"/>
      <c r="S49" s="367"/>
      <c r="T49" s="361"/>
      <c r="U49" s="130"/>
      <c r="V49" s="130"/>
    </row>
    <row r="50" spans="1:22" s="13" customFormat="1" ht="53.1" customHeight="1" x14ac:dyDescent="0.25">
      <c r="A50" s="122" t="s">
        <v>1</v>
      </c>
      <c r="B50" s="119" t="s">
        <v>55</v>
      </c>
      <c r="C50" s="109">
        <f>+D50+O50+U50+M50</f>
        <v>0</v>
      </c>
      <c r="D50" s="92">
        <f>+E50+H50+J50</f>
        <v>0</v>
      </c>
      <c r="E50" s="154"/>
      <c r="F50" s="164"/>
      <c r="G50" s="128"/>
      <c r="H50" s="129"/>
      <c r="I50" s="146"/>
      <c r="J50" s="147"/>
      <c r="K50" s="144"/>
      <c r="L50" s="145"/>
      <c r="M50" s="130"/>
      <c r="N50" s="130"/>
      <c r="O50" s="185">
        <f>SUM(Q50:T50)</f>
        <v>0</v>
      </c>
      <c r="P50" s="186"/>
      <c r="Q50" s="130"/>
      <c r="R50" s="130"/>
      <c r="S50" s="367"/>
      <c r="T50" s="361"/>
      <c r="U50" s="130"/>
      <c r="V50" s="130"/>
    </row>
    <row r="51" spans="1:22" s="13" customFormat="1" ht="63" x14ac:dyDescent="0.25">
      <c r="A51" s="70" t="s">
        <v>251</v>
      </c>
      <c r="B51" s="119" t="s">
        <v>39</v>
      </c>
      <c r="C51" s="109">
        <f>+C53+C54+C55+C56</f>
        <v>0</v>
      </c>
      <c r="D51" s="92">
        <f>+D53+D54+D55+D56</f>
        <v>0</v>
      </c>
      <c r="E51" s="165">
        <f>+E54+E55+E56</f>
        <v>0</v>
      </c>
      <c r="F51" s="166"/>
      <c r="G51" s="156">
        <f>+H54+H55+H56</f>
        <v>0</v>
      </c>
      <c r="H51" s="157"/>
      <c r="I51" s="200">
        <f>+J53+J54+J55+J56</f>
        <v>0</v>
      </c>
      <c r="J51" s="201"/>
      <c r="K51" s="200"/>
      <c r="L51" s="201"/>
      <c r="M51" s="131">
        <f>M55+M54</f>
        <v>0</v>
      </c>
      <c r="N51" s="132"/>
      <c r="O51" s="185">
        <f>+O54+O55</f>
        <v>0</v>
      </c>
      <c r="P51" s="186"/>
      <c r="Q51" s="185">
        <f>+Q55+Q54</f>
        <v>0</v>
      </c>
      <c r="R51" s="186"/>
      <c r="S51" s="131">
        <f>+S54+S55</f>
        <v>0</v>
      </c>
      <c r="T51" s="372"/>
      <c r="U51" s="162">
        <f>+U54+U55</f>
        <v>0</v>
      </c>
      <c r="V51" s="162"/>
    </row>
    <row r="52" spans="1:22" s="13" customFormat="1" ht="21" customHeight="1" x14ac:dyDescent="0.25">
      <c r="A52" s="39" t="s">
        <v>26</v>
      </c>
      <c r="B52" s="121"/>
      <c r="C52" s="94"/>
      <c r="D52" s="94"/>
      <c r="E52" s="340"/>
      <c r="F52" s="345"/>
      <c r="G52" s="340"/>
      <c r="H52" s="341"/>
      <c r="I52" s="340"/>
      <c r="J52" s="341"/>
      <c r="K52" s="340"/>
      <c r="L52" s="341"/>
      <c r="M52" s="340"/>
      <c r="N52" s="341"/>
      <c r="O52" s="368"/>
      <c r="P52" s="369"/>
      <c r="Q52" s="340"/>
      <c r="R52" s="341"/>
      <c r="S52" s="340"/>
      <c r="T52" s="341"/>
      <c r="U52" s="340"/>
      <c r="V52" s="341"/>
    </row>
    <row r="53" spans="1:22" s="13" customFormat="1" ht="54" customHeight="1" x14ac:dyDescent="0.25">
      <c r="A53" s="37" t="s">
        <v>253</v>
      </c>
      <c r="B53" s="118" t="s">
        <v>252</v>
      </c>
      <c r="C53" s="92">
        <f>+D53</f>
        <v>0</v>
      </c>
      <c r="D53" s="92">
        <f>+J53</f>
        <v>0</v>
      </c>
      <c r="E53" s="154" t="s">
        <v>73</v>
      </c>
      <c r="F53" s="292"/>
      <c r="G53" s="160" t="s">
        <v>73</v>
      </c>
      <c r="H53" s="161"/>
      <c r="I53" s="342"/>
      <c r="J53" s="343"/>
      <c r="K53" s="154"/>
      <c r="L53" s="155"/>
      <c r="M53" s="160" t="s">
        <v>73</v>
      </c>
      <c r="N53" s="161"/>
      <c r="O53" s="160" t="s">
        <v>73</v>
      </c>
      <c r="P53" s="161"/>
      <c r="Q53" s="373" t="s">
        <v>73</v>
      </c>
      <c r="R53" s="374"/>
      <c r="S53" s="150" t="s">
        <v>73</v>
      </c>
      <c r="T53" s="151"/>
      <c r="U53" s="160" t="s">
        <v>73</v>
      </c>
      <c r="V53" s="161"/>
    </row>
    <row r="54" spans="1:22" s="13" customFormat="1" ht="63.95" customHeight="1" x14ac:dyDescent="0.25">
      <c r="A54" s="38" t="s">
        <v>256</v>
      </c>
      <c r="B54" s="119" t="s">
        <v>254</v>
      </c>
      <c r="C54" s="93">
        <f>+D54+O54+U54+M54</f>
        <v>0</v>
      </c>
      <c r="D54" s="92">
        <f>+E54+H54+J54</f>
        <v>0</v>
      </c>
      <c r="E54" s="154"/>
      <c r="F54" s="164"/>
      <c r="G54" s="128"/>
      <c r="H54" s="129"/>
      <c r="I54" s="146"/>
      <c r="J54" s="147"/>
      <c r="K54" s="144"/>
      <c r="L54" s="145"/>
      <c r="M54" s="370"/>
      <c r="N54" s="371"/>
      <c r="O54" s="158">
        <f>Q54+S54</f>
        <v>0</v>
      </c>
      <c r="P54" s="159"/>
      <c r="Q54" s="370"/>
      <c r="R54" s="371"/>
      <c r="S54" s="370"/>
      <c r="T54" s="371"/>
      <c r="U54" s="375"/>
      <c r="V54" s="375"/>
    </row>
    <row r="55" spans="1:22" s="13" customFormat="1" ht="45.95" customHeight="1" x14ac:dyDescent="0.25">
      <c r="A55" s="38" t="s">
        <v>257</v>
      </c>
      <c r="B55" s="119" t="s">
        <v>255</v>
      </c>
      <c r="C55" s="93">
        <f>+D55+O55+U55+M55</f>
        <v>0</v>
      </c>
      <c r="D55" s="92">
        <f>+E55+H55+J55</f>
        <v>0</v>
      </c>
      <c r="E55" s="154"/>
      <c r="F55" s="164"/>
      <c r="G55" s="128"/>
      <c r="H55" s="129"/>
      <c r="I55" s="146"/>
      <c r="J55" s="147"/>
      <c r="K55" s="144"/>
      <c r="L55" s="145"/>
      <c r="M55" s="370"/>
      <c r="N55" s="371"/>
      <c r="O55" s="158">
        <f>Q55+S55</f>
        <v>0</v>
      </c>
      <c r="P55" s="159"/>
      <c r="Q55" s="378"/>
      <c r="R55" s="378"/>
      <c r="S55" s="370"/>
      <c r="T55" s="371"/>
      <c r="U55" s="370"/>
      <c r="V55" s="370"/>
    </row>
    <row r="56" spans="1:22" s="13" customFormat="1" ht="33.75" customHeight="1" x14ac:dyDescent="0.25">
      <c r="A56" s="38" t="s">
        <v>259</v>
      </c>
      <c r="B56" s="119" t="s">
        <v>258</v>
      </c>
      <c r="C56" s="109">
        <f>+D56</f>
        <v>0</v>
      </c>
      <c r="D56" s="92">
        <f>+E56+H56+J56</f>
        <v>0</v>
      </c>
      <c r="E56" s="154"/>
      <c r="F56" s="164"/>
      <c r="G56" s="128"/>
      <c r="H56" s="129"/>
      <c r="I56" s="146"/>
      <c r="J56" s="147"/>
      <c r="K56" s="144"/>
      <c r="L56" s="145"/>
      <c r="M56" s="376" t="s">
        <v>73</v>
      </c>
      <c r="N56" s="377"/>
      <c r="O56" s="376" t="s">
        <v>73</v>
      </c>
      <c r="P56" s="377"/>
      <c r="Q56" s="321" t="s">
        <v>73</v>
      </c>
      <c r="R56" s="321"/>
      <c r="S56" s="321" t="s">
        <v>73</v>
      </c>
      <c r="T56" s="376"/>
      <c r="U56" s="321" t="s">
        <v>73</v>
      </c>
      <c r="V56" s="321"/>
    </row>
    <row r="57" spans="1:22" s="13" customFormat="1" ht="69.95" customHeight="1" x14ac:dyDescent="0.25">
      <c r="A57" s="39" t="s">
        <v>15</v>
      </c>
      <c r="B57" s="119" t="s">
        <v>18</v>
      </c>
      <c r="C57" s="109">
        <f>+C59+C60+C61+C62</f>
        <v>36388</v>
      </c>
      <c r="D57" s="92">
        <f>+D59+D60+D61+D62</f>
        <v>0</v>
      </c>
      <c r="E57" s="165">
        <f>+E60+E61+E62</f>
        <v>0</v>
      </c>
      <c r="F57" s="166"/>
      <c r="G57" s="158">
        <f>+H60+H61+H62</f>
        <v>0</v>
      </c>
      <c r="H57" s="159"/>
      <c r="I57" s="200">
        <f>+J58+J60+J61+J62</f>
        <v>0</v>
      </c>
      <c r="J57" s="201"/>
      <c r="K57" s="200">
        <f>K59+K60+K61+K62</f>
        <v>0</v>
      </c>
      <c r="L57" s="201"/>
      <c r="M57" s="131">
        <f>M58+M60+M61+M62</f>
        <v>0</v>
      </c>
      <c r="N57" s="132"/>
      <c r="O57" s="185">
        <f>+O59+O60+O61+O62</f>
        <v>36388</v>
      </c>
      <c r="P57" s="186"/>
      <c r="Q57" s="187">
        <f>SUM(Q60:Q62)</f>
        <v>24628</v>
      </c>
      <c r="R57" s="187"/>
      <c r="S57" s="187">
        <f>S59+S60+S61+S62</f>
        <v>11760</v>
      </c>
      <c r="T57" s="185"/>
      <c r="U57" s="187">
        <f>SUM(U59:U62)</f>
        <v>0</v>
      </c>
      <c r="V57" s="187"/>
    </row>
    <row r="58" spans="1:22" s="13" customFormat="1" ht="17.25" customHeight="1" x14ac:dyDescent="0.25">
      <c r="A58" s="39" t="s">
        <v>26</v>
      </c>
      <c r="B58" s="121"/>
      <c r="C58" s="94"/>
      <c r="D58" s="94"/>
      <c r="E58" s="152"/>
      <c r="F58" s="153"/>
      <c r="G58" s="152"/>
      <c r="H58" s="153"/>
      <c r="I58" s="148"/>
      <c r="J58" s="149"/>
      <c r="K58" s="152"/>
      <c r="L58" s="153"/>
      <c r="M58" s="202"/>
      <c r="N58" s="203"/>
      <c r="O58" s="383"/>
      <c r="P58" s="384"/>
      <c r="Q58" s="148"/>
      <c r="R58" s="149"/>
      <c r="S58" s="202"/>
      <c r="T58" s="203"/>
      <c r="U58" s="202"/>
      <c r="V58" s="203"/>
    </row>
    <row r="59" spans="1:22" s="13" customFormat="1" ht="36.75" customHeight="1" x14ac:dyDescent="0.25">
      <c r="A59" s="42" t="s">
        <v>56</v>
      </c>
      <c r="B59" s="118" t="s">
        <v>65</v>
      </c>
      <c r="C59" s="106">
        <f>+U59+O59+D59+M58</f>
        <v>0</v>
      </c>
      <c r="D59" s="92">
        <f>+E58+H58+J58</f>
        <v>0</v>
      </c>
      <c r="E59" s="154"/>
      <c r="F59" s="155"/>
      <c r="G59" s="154"/>
      <c r="H59" s="155"/>
      <c r="I59" s="150"/>
      <c r="J59" s="151"/>
      <c r="K59" s="154"/>
      <c r="L59" s="155"/>
      <c r="M59" s="204"/>
      <c r="N59" s="205"/>
      <c r="O59" s="295">
        <f>S59</f>
        <v>0</v>
      </c>
      <c r="P59" s="296"/>
      <c r="Q59" s="379" t="s">
        <v>74</v>
      </c>
      <c r="R59" s="380"/>
      <c r="S59" s="381"/>
      <c r="T59" s="382"/>
      <c r="U59" s="222"/>
      <c r="V59" s="223"/>
    </row>
    <row r="60" spans="1:22" s="13" customFormat="1" ht="42.95" customHeight="1" x14ac:dyDescent="0.25">
      <c r="A60" s="39" t="s">
        <v>50</v>
      </c>
      <c r="B60" s="119" t="s">
        <v>52</v>
      </c>
      <c r="C60" s="109">
        <f>+U60+O60+D60+M60</f>
        <v>11760</v>
      </c>
      <c r="D60" s="92">
        <f>+E60+H60+J60</f>
        <v>0</v>
      </c>
      <c r="E60" s="154"/>
      <c r="F60" s="164"/>
      <c r="G60" s="128"/>
      <c r="H60" s="129"/>
      <c r="I60" s="146"/>
      <c r="J60" s="147"/>
      <c r="K60" s="144"/>
      <c r="L60" s="145"/>
      <c r="M60" s="142"/>
      <c r="N60" s="143"/>
      <c r="O60" s="185">
        <f>SUM(Q60:T60)</f>
        <v>11760</v>
      </c>
      <c r="P60" s="186"/>
      <c r="Q60" s="142"/>
      <c r="R60" s="143"/>
      <c r="S60" s="385">
        <v>11760</v>
      </c>
      <c r="T60" s="386"/>
      <c r="U60" s="130"/>
      <c r="V60" s="130"/>
    </row>
    <row r="61" spans="1:22" s="13" customFormat="1" ht="63" x14ac:dyDescent="0.25">
      <c r="A61" s="71" t="s">
        <v>272</v>
      </c>
      <c r="B61" s="119" t="s">
        <v>34</v>
      </c>
      <c r="C61" s="109">
        <f>+U61+O61+D61+M61</f>
        <v>0</v>
      </c>
      <c r="D61" s="92">
        <f>+E61+H61+J61</f>
        <v>0</v>
      </c>
      <c r="E61" s="154"/>
      <c r="F61" s="164"/>
      <c r="G61" s="128"/>
      <c r="H61" s="129"/>
      <c r="I61" s="146"/>
      <c r="J61" s="147"/>
      <c r="K61" s="144"/>
      <c r="L61" s="145"/>
      <c r="M61" s="142"/>
      <c r="N61" s="143"/>
      <c r="O61" s="185">
        <f>SUM(Q61:T61)</f>
        <v>0</v>
      </c>
      <c r="P61" s="186"/>
      <c r="Q61" s="142"/>
      <c r="R61" s="143"/>
      <c r="S61" s="385"/>
      <c r="T61" s="386"/>
      <c r="U61" s="130"/>
      <c r="V61" s="130"/>
    </row>
    <row r="62" spans="1:22" s="13" customFormat="1" ht="47.25" x14ac:dyDescent="0.25">
      <c r="A62" s="72" t="s">
        <v>239</v>
      </c>
      <c r="B62" s="119" t="s">
        <v>19</v>
      </c>
      <c r="C62" s="109">
        <f>+U62+O62+D62+M62</f>
        <v>24628</v>
      </c>
      <c r="D62" s="92">
        <f>+E62+H62+J62</f>
        <v>0</v>
      </c>
      <c r="E62" s="154"/>
      <c r="F62" s="164"/>
      <c r="G62" s="128"/>
      <c r="H62" s="129"/>
      <c r="I62" s="146"/>
      <c r="J62" s="147"/>
      <c r="K62" s="144"/>
      <c r="L62" s="145"/>
      <c r="M62" s="142"/>
      <c r="N62" s="143"/>
      <c r="O62" s="185">
        <f>SUM(Q62:T62)</f>
        <v>24628</v>
      </c>
      <c r="P62" s="186"/>
      <c r="Q62" s="142">
        <v>24628</v>
      </c>
      <c r="R62" s="143"/>
      <c r="S62" s="385"/>
      <c r="T62" s="386"/>
      <c r="U62" s="130"/>
      <c r="V62" s="130"/>
    </row>
    <row r="63" spans="1:22" s="13" customFormat="1" ht="33.75" customHeight="1" x14ac:dyDescent="0.25">
      <c r="A63" s="71" t="s">
        <v>240</v>
      </c>
      <c r="B63" s="119" t="s">
        <v>28</v>
      </c>
      <c r="C63" s="109">
        <f>+D63+O63+M63</f>
        <v>0</v>
      </c>
      <c r="D63" s="92">
        <f>+E63+H63+J63</f>
        <v>0</v>
      </c>
      <c r="E63" s="154"/>
      <c r="F63" s="164"/>
      <c r="G63" s="128"/>
      <c r="H63" s="129"/>
      <c r="I63" s="146"/>
      <c r="J63" s="147"/>
      <c r="K63" s="144"/>
      <c r="L63" s="145"/>
      <c r="M63" s="142"/>
      <c r="N63" s="143"/>
      <c r="O63" s="185">
        <f>SUM(Q63:T63)</f>
        <v>0</v>
      </c>
      <c r="P63" s="186"/>
      <c r="Q63" s="142"/>
      <c r="R63" s="143"/>
      <c r="S63" s="385"/>
      <c r="T63" s="386"/>
      <c r="U63" s="321" t="s">
        <v>73</v>
      </c>
      <c r="V63" s="321"/>
    </row>
    <row r="64" spans="1:22" s="16" customFormat="1" ht="51.75" customHeight="1" x14ac:dyDescent="0.25">
      <c r="A64" s="71" t="s">
        <v>241</v>
      </c>
      <c r="B64" s="119" t="s">
        <v>42</v>
      </c>
      <c r="C64" s="109">
        <f>+D64+O64+U64+M64</f>
        <v>0</v>
      </c>
      <c r="D64" s="92">
        <f>+E64+H64+J64</f>
        <v>0</v>
      </c>
      <c r="E64" s="154"/>
      <c r="F64" s="164"/>
      <c r="G64" s="128"/>
      <c r="H64" s="129"/>
      <c r="I64" s="146"/>
      <c r="J64" s="147"/>
      <c r="K64" s="144"/>
      <c r="L64" s="145"/>
      <c r="M64" s="142"/>
      <c r="N64" s="143"/>
      <c r="O64" s="185">
        <f>SUM(Q64:T64)</f>
        <v>0</v>
      </c>
      <c r="P64" s="186"/>
      <c r="Q64" s="142"/>
      <c r="R64" s="143"/>
      <c r="S64" s="385"/>
      <c r="T64" s="386"/>
      <c r="U64" s="130"/>
      <c r="V64" s="130"/>
    </row>
    <row r="65" spans="1:22" s="16" customFormat="1" ht="53.25" customHeight="1" x14ac:dyDescent="0.25">
      <c r="A65" s="127" t="s">
        <v>297</v>
      </c>
      <c r="B65" s="119" t="s">
        <v>54</v>
      </c>
      <c r="C65" s="109">
        <f>+C29+C34+C35+C39+C46+C49+C50+C51+C57+C63+C64</f>
        <v>516000</v>
      </c>
      <c r="D65" s="109">
        <f>+D29+D34+D35+D39+D46+D49+D50+D51+D57+D63+D64</f>
        <v>0</v>
      </c>
      <c r="E65" s="185">
        <f>+E29+E34+E35+E39+E46+E49+E50+E51+E57+E63+E64</f>
        <v>0</v>
      </c>
      <c r="F65" s="186"/>
      <c r="G65" s="185">
        <f>+G29+H34+G35+G39+G46+H49+H50+G51+G57+H63+H64</f>
        <v>0</v>
      </c>
      <c r="H65" s="186"/>
      <c r="I65" s="187">
        <f>+I29+J34+I35+I39+I46+J49+J50+I51+I57+J63+J64</f>
        <v>0</v>
      </c>
      <c r="J65" s="187"/>
      <c r="K65" s="187">
        <f>K29+K35+K39+K46+K49+K50+K51+K57+K63+K64</f>
        <v>0</v>
      </c>
      <c r="L65" s="187"/>
      <c r="M65" s="185">
        <f>M29+M35+M39+M46+M49+M50+M51+M57+M63+M64</f>
        <v>0</v>
      </c>
      <c r="N65" s="186"/>
      <c r="O65" s="185">
        <f>SUM(O29,O39,O46,O49,O50,O51,O57,O63,O64)</f>
        <v>499000</v>
      </c>
      <c r="P65" s="186"/>
      <c r="Q65" s="185">
        <f>SUM(Q29,Q39,Q46,Q49,Q50,Q51,Q57,Q63,Q64)</f>
        <v>266914</v>
      </c>
      <c r="R65" s="186"/>
      <c r="S65" s="185">
        <f>+S29+S39+S46+S49+S50+S51+S57+S63+S64</f>
        <v>232086</v>
      </c>
      <c r="T65" s="389"/>
      <c r="U65" s="187">
        <f>SUM(U29,,U39,U46,U49,U50,U51,U57,U64)</f>
        <v>0</v>
      </c>
      <c r="V65" s="187"/>
    </row>
    <row r="66" spans="1:22" s="16" customFormat="1" ht="57" customHeight="1" x14ac:dyDescent="0.25">
      <c r="A66" s="127" t="s">
        <v>298</v>
      </c>
      <c r="B66" s="119" t="s">
        <v>64</v>
      </c>
      <c r="C66" s="124">
        <v>516000</v>
      </c>
      <c r="D66" s="107"/>
      <c r="E66" s="154"/>
      <c r="F66" s="164"/>
      <c r="G66" s="128"/>
      <c r="H66" s="129"/>
      <c r="I66" s="146"/>
      <c r="J66" s="147"/>
      <c r="K66" s="144"/>
      <c r="L66" s="145"/>
      <c r="M66" s="387" t="s">
        <v>73</v>
      </c>
      <c r="N66" s="388"/>
      <c r="O66" s="387" t="s">
        <v>73</v>
      </c>
      <c r="P66" s="388"/>
      <c r="Q66" s="387" t="s">
        <v>73</v>
      </c>
      <c r="R66" s="388"/>
      <c r="S66" s="387" t="s">
        <v>73</v>
      </c>
      <c r="T66" s="388"/>
      <c r="U66" s="387" t="s">
        <v>73</v>
      </c>
      <c r="V66" s="388"/>
    </row>
    <row r="67" spans="1:22" s="16" customFormat="1" ht="69.75" customHeight="1" x14ac:dyDescent="0.25">
      <c r="A67" s="71" t="s">
        <v>273</v>
      </c>
      <c r="B67" s="119" t="s">
        <v>47</v>
      </c>
      <c r="C67" s="109">
        <f>C66-C65</f>
        <v>0</v>
      </c>
      <c r="D67" s="107"/>
      <c r="E67" s="144"/>
      <c r="F67" s="129"/>
      <c r="G67" s="128"/>
      <c r="H67" s="129"/>
      <c r="I67" s="146"/>
      <c r="J67" s="147"/>
      <c r="K67" s="144"/>
      <c r="L67" s="145"/>
      <c r="M67" s="387" t="s">
        <v>73</v>
      </c>
      <c r="N67" s="388"/>
      <c r="O67" s="387" t="s">
        <v>73</v>
      </c>
      <c r="P67" s="388"/>
      <c r="Q67" s="387" t="s">
        <v>73</v>
      </c>
      <c r="R67" s="388"/>
      <c r="S67" s="346" t="s">
        <v>73</v>
      </c>
      <c r="T67" s="363"/>
      <c r="U67" s="300" t="s">
        <v>73</v>
      </c>
      <c r="V67" s="300"/>
    </row>
    <row r="68" spans="1:22" s="17" customFormat="1" ht="15.75" x14ac:dyDescent="0.25">
      <c r="A68" s="73" t="s">
        <v>274</v>
      </c>
      <c r="B68" s="21"/>
      <c r="C68" s="28"/>
      <c r="D68" s="21"/>
      <c r="E68" s="21"/>
      <c r="F68" s="64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U68" s="101"/>
      <c r="V68" s="101"/>
    </row>
    <row r="69" spans="1:22" s="17" customFormat="1" ht="13.5" customHeight="1" x14ac:dyDescent="0.25">
      <c r="A69" s="21"/>
      <c r="B69" s="21"/>
      <c r="C69" s="27"/>
      <c r="F69" s="63"/>
      <c r="U69" s="101"/>
      <c r="V69" s="101"/>
    </row>
    <row r="70" spans="1:22" s="17" customFormat="1" ht="13.5" hidden="1" customHeight="1" x14ac:dyDescent="0.25">
      <c r="A70" s="133" t="s">
        <v>279</v>
      </c>
      <c r="B70" s="134"/>
      <c r="C70" s="134"/>
      <c r="D70" s="134"/>
      <c r="E70" s="134"/>
      <c r="F70" s="134"/>
      <c r="G70" s="134"/>
      <c r="U70" s="101"/>
      <c r="V70" s="101"/>
    </row>
    <row r="71" spans="1:22" s="17" customFormat="1" ht="13.5" customHeight="1" x14ac:dyDescent="0.25">
      <c r="A71" s="135" t="s">
        <v>287</v>
      </c>
      <c r="B71" s="134"/>
      <c r="C71" s="134"/>
      <c r="D71" s="134"/>
      <c r="E71" s="134"/>
      <c r="F71" s="134"/>
      <c r="G71" s="134"/>
      <c r="H71" s="134"/>
      <c r="U71" s="101"/>
      <c r="V71" s="101"/>
    </row>
    <row r="72" spans="1:22" s="17" customFormat="1" ht="13.5" customHeight="1" x14ac:dyDescent="0.25">
      <c r="A72" s="136" t="s">
        <v>291</v>
      </c>
      <c r="B72" s="134"/>
      <c r="C72" s="134"/>
      <c r="D72" s="134"/>
      <c r="E72" s="134"/>
      <c r="F72" s="134"/>
      <c r="G72" s="134"/>
      <c r="H72" s="134"/>
      <c r="U72" s="101"/>
      <c r="V72" s="101"/>
    </row>
    <row r="73" spans="1:22" s="17" customFormat="1" ht="13.5" customHeight="1" x14ac:dyDescent="0.25">
      <c r="A73" s="104"/>
      <c r="B73" s="105"/>
      <c r="C73" s="105"/>
      <c r="D73" s="105"/>
      <c r="E73" s="105"/>
      <c r="F73" s="105"/>
      <c r="G73" s="105"/>
      <c r="H73" s="105"/>
      <c r="U73" s="101"/>
      <c r="V73" s="101"/>
    </row>
    <row r="74" spans="1:22" s="13" customFormat="1" ht="21.95" customHeight="1" x14ac:dyDescent="0.25">
      <c r="A74" s="18" t="s">
        <v>38</v>
      </c>
      <c r="B74" s="184" t="s">
        <v>293</v>
      </c>
      <c r="C74" s="184"/>
      <c r="D74" s="184"/>
      <c r="E74" s="184"/>
      <c r="F74" s="184"/>
      <c r="G74" s="184"/>
      <c r="H74" s="23"/>
      <c r="I74" s="23"/>
      <c r="J74" s="24"/>
      <c r="K74" s="24"/>
      <c r="L74" s="15"/>
      <c r="O74" s="179" t="s">
        <v>294</v>
      </c>
      <c r="P74" s="179"/>
      <c r="Q74" s="179"/>
      <c r="R74" s="179"/>
      <c r="S74" s="100"/>
      <c r="U74" s="14"/>
      <c r="V74" s="14"/>
    </row>
    <row r="75" spans="1:22" s="12" customFormat="1" ht="37.5" customHeight="1" x14ac:dyDescent="0.25">
      <c r="B75" s="176" t="s">
        <v>288</v>
      </c>
      <c r="C75" s="177"/>
      <c r="D75" s="177"/>
      <c r="E75" s="177"/>
      <c r="F75" s="177"/>
      <c r="G75" s="178"/>
      <c r="H75" s="103" t="s">
        <v>36</v>
      </c>
      <c r="I75" s="126" t="s">
        <v>36</v>
      </c>
      <c r="J75" s="183" t="s">
        <v>33</v>
      </c>
      <c r="K75" s="183"/>
      <c r="L75" s="183"/>
      <c r="O75" s="175" t="s">
        <v>20</v>
      </c>
      <c r="P75" s="175"/>
      <c r="Q75" s="175"/>
      <c r="R75" s="175"/>
      <c r="S75" s="35"/>
    </row>
    <row r="76" spans="1:22" s="9" customFormat="1" ht="32.25" customHeight="1" x14ac:dyDescent="0.25">
      <c r="A76" s="76" t="s">
        <v>275</v>
      </c>
      <c r="B76" s="180" t="s">
        <v>293</v>
      </c>
      <c r="C76" s="180"/>
      <c r="D76" s="180"/>
      <c r="E76" s="180"/>
      <c r="F76" s="180"/>
      <c r="G76" s="180"/>
      <c r="J76" s="8"/>
      <c r="K76" s="8"/>
      <c r="L76" s="8"/>
      <c r="O76" s="179" t="s">
        <v>295</v>
      </c>
      <c r="P76" s="179"/>
      <c r="Q76" s="179"/>
      <c r="R76" s="179"/>
      <c r="S76" s="100"/>
    </row>
    <row r="77" spans="1:22" s="12" customFormat="1" ht="24.75" customHeight="1" x14ac:dyDescent="0.2">
      <c r="A77" s="123" t="s">
        <v>280</v>
      </c>
      <c r="B77" s="176" t="s">
        <v>289</v>
      </c>
      <c r="C77" s="177"/>
      <c r="D77" s="177"/>
      <c r="E77" s="177"/>
      <c r="F77" s="177"/>
      <c r="G77" s="178"/>
      <c r="H77" s="35"/>
      <c r="I77" s="35"/>
      <c r="J77" s="183" t="s">
        <v>33</v>
      </c>
      <c r="K77" s="183"/>
      <c r="L77" s="183"/>
      <c r="O77" s="175" t="s">
        <v>20</v>
      </c>
      <c r="P77" s="175"/>
      <c r="Q77" s="175"/>
      <c r="R77" s="175"/>
      <c r="S77" s="35"/>
    </row>
    <row r="78" spans="1:22" s="1" customFormat="1" x14ac:dyDescent="0.2">
      <c r="A78" s="125" t="s">
        <v>303</v>
      </c>
      <c r="B78" s="43"/>
      <c r="F78" s="65"/>
    </row>
    <row r="79" spans="1:22" s="1" customFormat="1" ht="18" customHeight="1" x14ac:dyDescent="0.2">
      <c r="A79" s="25" t="s">
        <v>9</v>
      </c>
      <c r="B79" s="25"/>
      <c r="F79" s="65"/>
    </row>
    <row r="80" spans="1:22" s="63" customFormat="1" ht="15.75" x14ac:dyDescent="0.25">
      <c r="A80" s="73"/>
      <c r="B80" s="64"/>
      <c r="C80" s="7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</row>
    <row r="81" spans="1:19" s="63" customFormat="1" ht="13.5" customHeight="1" x14ac:dyDescent="0.25">
      <c r="A81" s="64"/>
      <c r="B81" s="64"/>
      <c r="C81" s="75"/>
    </row>
    <row r="82" spans="1:19" ht="14.1" customHeight="1" x14ac:dyDescent="0.2">
      <c r="A82" s="173"/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96"/>
    </row>
    <row r="83" spans="1:19" ht="19.5" customHeight="1" x14ac:dyDescent="0.3">
      <c r="A83" s="171" t="s">
        <v>71</v>
      </c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</row>
    <row r="84" spans="1:19" ht="9" customHeight="1" x14ac:dyDescent="0.2">
      <c r="A84" s="52" t="s">
        <v>68</v>
      </c>
      <c r="B84" s="52"/>
      <c r="C84" s="52"/>
      <c r="D84" s="52"/>
      <c r="E84" s="52"/>
      <c r="F84" s="66"/>
      <c r="G84" s="51"/>
    </row>
    <row r="85" spans="1:19" ht="9" customHeight="1" thickBot="1" x14ac:dyDescent="0.3">
      <c r="A85" s="53" t="s">
        <v>66</v>
      </c>
      <c r="B85" s="181" t="s">
        <v>67</v>
      </c>
      <c r="C85" s="182"/>
      <c r="D85" s="182"/>
      <c r="E85" s="182"/>
      <c r="F85" s="59"/>
      <c r="G85" s="51"/>
    </row>
    <row r="86" spans="1:19" ht="14.25" customHeight="1" x14ac:dyDescent="0.25">
      <c r="A86" s="54" t="s">
        <v>70</v>
      </c>
      <c r="B86" s="167">
        <v>43722</v>
      </c>
      <c r="C86" s="168"/>
      <c r="D86" s="168"/>
      <c r="E86" s="168"/>
      <c r="F86" s="168"/>
      <c r="G86" s="169"/>
      <c r="H86" s="169"/>
      <c r="I86" s="169"/>
      <c r="J86" s="169"/>
      <c r="K86" s="169"/>
      <c r="L86" s="170"/>
    </row>
    <row r="87" spans="1:19" ht="14.25" customHeight="1" thickBot="1" x14ac:dyDescent="0.3">
      <c r="A87" s="55" t="s">
        <v>69</v>
      </c>
      <c r="B87" s="137" t="str">
        <f>INDEX(Справочная!A1:A198,B89)</f>
        <v>Волчихинская</v>
      </c>
      <c r="C87" s="138"/>
      <c r="D87" s="138"/>
      <c r="E87" s="138"/>
      <c r="F87" s="138"/>
      <c r="G87" s="139"/>
      <c r="H87" s="139"/>
      <c r="I87" s="139"/>
      <c r="J87" s="139"/>
      <c r="K87" s="140"/>
      <c r="L87" s="141"/>
    </row>
    <row r="89" spans="1:19" x14ac:dyDescent="0.2">
      <c r="A89" s="44"/>
      <c r="B89" s="50">
        <v>23</v>
      </c>
      <c r="C89" s="49"/>
    </row>
    <row r="93" spans="1:19" ht="15.75" x14ac:dyDescent="0.25">
      <c r="A93" s="46"/>
      <c r="B93" s="47"/>
    </row>
  </sheetData>
  <mergeCells count="449">
    <mergeCell ref="U63:V63"/>
    <mergeCell ref="U64:V64"/>
    <mergeCell ref="U65:V65"/>
    <mergeCell ref="U66:V66"/>
    <mergeCell ref="U67:V67"/>
    <mergeCell ref="S66:T66"/>
    <mergeCell ref="S67:T67"/>
    <mergeCell ref="I63:J63"/>
    <mergeCell ref="I64:J64"/>
    <mergeCell ref="I65:J65"/>
    <mergeCell ref="S65:T65"/>
    <mergeCell ref="M65:N65"/>
    <mergeCell ref="I66:J66"/>
    <mergeCell ref="I67:J67"/>
    <mergeCell ref="K66:L66"/>
    <mergeCell ref="K67:L67"/>
    <mergeCell ref="Q67:R67"/>
    <mergeCell ref="O66:P66"/>
    <mergeCell ref="O67:P67"/>
    <mergeCell ref="Q65:R65"/>
    <mergeCell ref="O64:P64"/>
    <mergeCell ref="Q66:R66"/>
    <mergeCell ref="M66:N66"/>
    <mergeCell ref="M67:N67"/>
    <mergeCell ref="K63:L63"/>
    <mergeCell ref="K64:L64"/>
    <mergeCell ref="M62:N62"/>
    <mergeCell ref="S62:T62"/>
    <mergeCell ref="Q62:R62"/>
    <mergeCell ref="O62:P62"/>
    <mergeCell ref="O63:P63"/>
    <mergeCell ref="S63:T63"/>
    <mergeCell ref="S64:T64"/>
    <mergeCell ref="Q63:R63"/>
    <mergeCell ref="Q64:R64"/>
    <mergeCell ref="M63:N63"/>
    <mergeCell ref="M64:N64"/>
    <mergeCell ref="O65:P65"/>
    <mergeCell ref="K60:L60"/>
    <mergeCell ref="I61:J61"/>
    <mergeCell ref="K61:L61"/>
    <mergeCell ref="M61:N61"/>
    <mergeCell ref="Q60:R60"/>
    <mergeCell ref="Q61:R61"/>
    <mergeCell ref="U59:V59"/>
    <mergeCell ref="U61:V61"/>
    <mergeCell ref="U62:V62"/>
    <mergeCell ref="S61:T61"/>
    <mergeCell ref="I62:J62"/>
    <mergeCell ref="O61:P61"/>
    <mergeCell ref="K62:L62"/>
    <mergeCell ref="U58:V58"/>
    <mergeCell ref="S58:T58"/>
    <mergeCell ref="Q58:R58"/>
    <mergeCell ref="Q59:R59"/>
    <mergeCell ref="S59:T59"/>
    <mergeCell ref="O58:P58"/>
    <mergeCell ref="O59:P59"/>
    <mergeCell ref="O60:P60"/>
    <mergeCell ref="S60:T60"/>
    <mergeCell ref="U60:V60"/>
    <mergeCell ref="U54:V54"/>
    <mergeCell ref="U55:V55"/>
    <mergeCell ref="U56:V56"/>
    <mergeCell ref="U57:V57"/>
    <mergeCell ref="S57:T57"/>
    <mergeCell ref="Q57:R57"/>
    <mergeCell ref="M55:N55"/>
    <mergeCell ref="K55:L55"/>
    <mergeCell ref="I55:J55"/>
    <mergeCell ref="I56:J56"/>
    <mergeCell ref="K56:L56"/>
    <mergeCell ref="M56:N56"/>
    <mergeCell ref="O56:P56"/>
    <mergeCell ref="Q56:R56"/>
    <mergeCell ref="S56:T56"/>
    <mergeCell ref="O55:P55"/>
    <mergeCell ref="I57:J57"/>
    <mergeCell ref="K57:L57"/>
    <mergeCell ref="M57:N57"/>
    <mergeCell ref="O57:P57"/>
    <mergeCell ref="M54:N54"/>
    <mergeCell ref="O54:P54"/>
    <mergeCell ref="Q54:R54"/>
    <mergeCell ref="Q55:R55"/>
    <mergeCell ref="S54:T54"/>
    <mergeCell ref="S55:T55"/>
    <mergeCell ref="M53:N53"/>
    <mergeCell ref="S51:T51"/>
    <mergeCell ref="Q51:R51"/>
    <mergeCell ref="S52:T52"/>
    <mergeCell ref="Q52:R52"/>
    <mergeCell ref="Q53:R53"/>
    <mergeCell ref="S53:T53"/>
    <mergeCell ref="U53:V53"/>
    <mergeCell ref="U52:V52"/>
    <mergeCell ref="U49:V49"/>
    <mergeCell ref="U50:V50"/>
    <mergeCell ref="S49:T49"/>
    <mergeCell ref="S50:T50"/>
    <mergeCell ref="Q49:R49"/>
    <mergeCell ref="Q50:R50"/>
    <mergeCell ref="O49:P49"/>
    <mergeCell ref="O50:P50"/>
    <mergeCell ref="O51:P51"/>
    <mergeCell ref="U51:V51"/>
    <mergeCell ref="O52:P52"/>
    <mergeCell ref="O53:P53"/>
    <mergeCell ref="Q47:R47"/>
    <mergeCell ref="S47:T47"/>
    <mergeCell ref="U47:V47"/>
    <mergeCell ref="U48:V48"/>
    <mergeCell ref="I45:J45"/>
    <mergeCell ref="K45:L45"/>
    <mergeCell ref="M45:N45"/>
    <mergeCell ref="I46:J46"/>
    <mergeCell ref="K46:L46"/>
    <mergeCell ref="M46:N46"/>
    <mergeCell ref="I47:J47"/>
    <mergeCell ref="K47:L47"/>
    <mergeCell ref="M47:N47"/>
    <mergeCell ref="I48:J48"/>
    <mergeCell ref="M48:N48"/>
    <mergeCell ref="O48:P48"/>
    <mergeCell ref="Q48:R48"/>
    <mergeCell ref="S48:T48"/>
    <mergeCell ref="Q45:R45"/>
    <mergeCell ref="S45:T45"/>
    <mergeCell ref="K48:L48"/>
    <mergeCell ref="U45:V45"/>
    <mergeCell ref="U46:V46"/>
    <mergeCell ref="S46:T46"/>
    <mergeCell ref="Q46:R46"/>
    <mergeCell ref="O45:P45"/>
    <mergeCell ref="O46:P46"/>
    <mergeCell ref="U43:V43"/>
    <mergeCell ref="S43:T43"/>
    <mergeCell ref="Q43:R43"/>
    <mergeCell ref="O43:P43"/>
    <mergeCell ref="Q44:R44"/>
    <mergeCell ref="S44:T44"/>
    <mergeCell ref="U44:V44"/>
    <mergeCell ref="S40:T41"/>
    <mergeCell ref="U40:V41"/>
    <mergeCell ref="I40:J41"/>
    <mergeCell ref="K40:L41"/>
    <mergeCell ref="M40:N41"/>
    <mergeCell ref="I42:J42"/>
    <mergeCell ref="K42:L42"/>
    <mergeCell ref="M42:N42"/>
    <mergeCell ref="O42:P42"/>
    <mergeCell ref="Q42:R42"/>
    <mergeCell ref="S42:T42"/>
    <mergeCell ref="U42:V42"/>
    <mergeCell ref="S36:T37"/>
    <mergeCell ref="U36:V37"/>
    <mergeCell ref="S34:T34"/>
    <mergeCell ref="Q35:R35"/>
    <mergeCell ref="Q36:R37"/>
    <mergeCell ref="U38:V38"/>
    <mergeCell ref="U39:V39"/>
    <mergeCell ref="S38:T38"/>
    <mergeCell ref="O38:P38"/>
    <mergeCell ref="S35:T35"/>
    <mergeCell ref="S39:T39"/>
    <mergeCell ref="O39:P39"/>
    <mergeCell ref="Q38:R38"/>
    <mergeCell ref="Q39:R39"/>
    <mergeCell ref="E60:F60"/>
    <mergeCell ref="E67:F67"/>
    <mergeCell ref="E65:F65"/>
    <mergeCell ref="E58:F59"/>
    <mergeCell ref="K34:L34"/>
    <mergeCell ref="M34:N34"/>
    <mergeCell ref="I38:J38"/>
    <mergeCell ref="K35:L35"/>
    <mergeCell ref="M35:N35"/>
    <mergeCell ref="K36:L37"/>
    <mergeCell ref="M36:N37"/>
    <mergeCell ref="K38:L38"/>
    <mergeCell ref="M38:N38"/>
    <mergeCell ref="I39:J39"/>
    <mergeCell ref="K39:L39"/>
    <mergeCell ref="M39:N39"/>
    <mergeCell ref="I43:J43"/>
    <mergeCell ref="I44:J44"/>
    <mergeCell ref="K44:L44"/>
    <mergeCell ref="M44:N44"/>
    <mergeCell ref="I49:J49"/>
    <mergeCell ref="M52:N52"/>
    <mergeCell ref="M60:N60"/>
    <mergeCell ref="I60:J60"/>
    <mergeCell ref="M9:O9"/>
    <mergeCell ref="G62:H62"/>
    <mergeCell ref="G63:H63"/>
    <mergeCell ref="E52:F52"/>
    <mergeCell ref="G52:H52"/>
    <mergeCell ref="G54:H54"/>
    <mergeCell ref="G55:H55"/>
    <mergeCell ref="G56:H56"/>
    <mergeCell ref="G66:H66"/>
    <mergeCell ref="O34:P34"/>
    <mergeCell ref="O35:P35"/>
    <mergeCell ref="O36:P37"/>
    <mergeCell ref="O44:P44"/>
    <mergeCell ref="O47:P47"/>
    <mergeCell ref="I50:J50"/>
    <mergeCell ref="I51:J51"/>
    <mergeCell ref="I52:J52"/>
    <mergeCell ref="I53:J53"/>
    <mergeCell ref="K49:L49"/>
    <mergeCell ref="K50:L50"/>
    <mergeCell ref="K51:L51"/>
    <mergeCell ref="K52:L52"/>
    <mergeCell ref="K53:L53"/>
    <mergeCell ref="M49:N49"/>
    <mergeCell ref="S4:U5"/>
    <mergeCell ref="M6:O6"/>
    <mergeCell ref="S6:U6"/>
    <mergeCell ref="P7:R7"/>
    <mergeCell ref="G43:H43"/>
    <mergeCell ref="G44:H44"/>
    <mergeCell ref="G36:H37"/>
    <mergeCell ref="G38:H38"/>
    <mergeCell ref="G39:H39"/>
    <mergeCell ref="M29:N29"/>
    <mergeCell ref="S29:T29"/>
    <mergeCell ref="S30:T30"/>
    <mergeCell ref="S31:T31"/>
    <mergeCell ref="S32:T32"/>
    <mergeCell ref="M33:N33"/>
    <mergeCell ref="O33:P33"/>
    <mergeCell ref="Q33:R33"/>
    <mergeCell ref="Q34:R34"/>
    <mergeCell ref="S33:T33"/>
    <mergeCell ref="I34:J34"/>
    <mergeCell ref="I35:J35"/>
    <mergeCell ref="I36:J37"/>
    <mergeCell ref="P4:R5"/>
    <mergeCell ref="M30:N30"/>
    <mergeCell ref="G15:I15"/>
    <mergeCell ref="S15:U15"/>
    <mergeCell ref="U25:V27"/>
    <mergeCell ref="P15:R15"/>
    <mergeCell ref="M15:O15"/>
    <mergeCell ref="S27:T27"/>
    <mergeCell ref="M10:O11"/>
    <mergeCell ref="E34:F34"/>
    <mergeCell ref="E35:F35"/>
    <mergeCell ref="O30:P30"/>
    <mergeCell ref="Q30:R30"/>
    <mergeCell ref="M31:N31"/>
    <mergeCell ref="O31:P31"/>
    <mergeCell ref="Q31:R31"/>
    <mergeCell ref="U34:V34"/>
    <mergeCell ref="U35:V35"/>
    <mergeCell ref="E26:F27"/>
    <mergeCell ref="G26:L26"/>
    <mergeCell ref="G27:H27"/>
    <mergeCell ref="I27:J27"/>
    <mergeCell ref="K27:L27"/>
    <mergeCell ref="D24:V24"/>
    <mergeCell ref="O25:T25"/>
    <mergeCell ref="D25:L25"/>
    <mergeCell ref="Q26:T26"/>
    <mergeCell ref="Q27:R27"/>
    <mergeCell ref="S7:U7"/>
    <mergeCell ref="S8:U8"/>
    <mergeCell ref="S9:U9"/>
    <mergeCell ref="S14:U14"/>
    <mergeCell ref="P12:R12"/>
    <mergeCell ref="P13:R13"/>
    <mergeCell ref="P14:R14"/>
    <mergeCell ref="S12:U12"/>
    <mergeCell ref="S13:U13"/>
    <mergeCell ref="P9:R9"/>
    <mergeCell ref="P10:R11"/>
    <mergeCell ref="S10:U11"/>
    <mergeCell ref="P8:R8"/>
    <mergeCell ref="U28:V28"/>
    <mergeCell ref="U29:V29"/>
    <mergeCell ref="E51:F51"/>
    <mergeCell ref="E53:F53"/>
    <mergeCell ref="E37:F37"/>
    <mergeCell ref="E38:F38"/>
    <mergeCell ref="E39:F39"/>
    <mergeCell ref="G34:H34"/>
    <mergeCell ref="G35:H35"/>
    <mergeCell ref="O40:P41"/>
    <mergeCell ref="E28:F28"/>
    <mergeCell ref="E29:F29"/>
    <mergeCell ref="E45:F45"/>
    <mergeCell ref="E42:F42"/>
    <mergeCell ref="E43:F43"/>
    <mergeCell ref="Q40:R41"/>
    <mergeCell ref="E31:F31"/>
    <mergeCell ref="E30:F30"/>
    <mergeCell ref="E32:F32"/>
    <mergeCell ref="U32:V32"/>
    <mergeCell ref="U33:V33"/>
    <mergeCell ref="M32:N32"/>
    <mergeCell ref="O32:P32"/>
    <mergeCell ref="Q32:R32"/>
    <mergeCell ref="J10:L11"/>
    <mergeCell ref="M1:R1"/>
    <mergeCell ref="A2:R2"/>
    <mergeCell ref="A15:E15"/>
    <mergeCell ref="A24:A27"/>
    <mergeCell ref="D26:D27"/>
    <mergeCell ref="E33:F33"/>
    <mergeCell ref="G32:H32"/>
    <mergeCell ref="G33:H33"/>
    <mergeCell ref="K32:L32"/>
    <mergeCell ref="J14:L14"/>
    <mergeCell ref="J15:L15"/>
    <mergeCell ref="A23:R23"/>
    <mergeCell ref="J12:L12"/>
    <mergeCell ref="J13:L13"/>
    <mergeCell ref="M4:O5"/>
    <mergeCell ref="M12:O12"/>
    <mergeCell ref="M13:O13"/>
    <mergeCell ref="M14:O14"/>
    <mergeCell ref="M25:N27"/>
    <mergeCell ref="O26:P27"/>
    <mergeCell ref="J3:U3"/>
    <mergeCell ref="M7:O7"/>
    <mergeCell ref="M8:O8"/>
    <mergeCell ref="G6:I6"/>
    <mergeCell ref="G7:I7"/>
    <mergeCell ref="G8:I8"/>
    <mergeCell ref="G9:I9"/>
    <mergeCell ref="A14:E14"/>
    <mergeCell ref="G12:I12"/>
    <mergeCell ref="A10:E10"/>
    <mergeCell ref="A12:E12"/>
    <mergeCell ref="A13:E13"/>
    <mergeCell ref="A11:E11"/>
    <mergeCell ref="G10:I11"/>
    <mergeCell ref="G13:I13"/>
    <mergeCell ref="G14:I14"/>
    <mergeCell ref="A3:E5"/>
    <mergeCell ref="A6:E6"/>
    <mergeCell ref="A7:E7"/>
    <mergeCell ref="U30:V30"/>
    <mergeCell ref="U31:V31"/>
    <mergeCell ref="A8:E8"/>
    <mergeCell ref="A9:E9"/>
    <mergeCell ref="J9:L9"/>
    <mergeCell ref="F3:F5"/>
    <mergeCell ref="J8:L8"/>
    <mergeCell ref="J4:L5"/>
    <mergeCell ref="J6:L6"/>
    <mergeCell ref="J7:L7"/>
    <mergeCell ref="P6:R6"/>
    <mergeCell ref="B18:R18"/>
    <mergeCell ref="B19:R19"/>
    <mergeCell ref="B20:R20"/>
    <mergeCell ref="G3:I5"/>
    <mergeCell ref="B24:B27"/>
    <mergeCell ref="C24:C27"/>
    <mergeCell ref="S28:T28"/>
    <mergeCell ref="Q29:R29"/>
    <mergeCell ref="O29:P29"/>
    <mergeCell ref="M28:N28"/>
    <mergeCell ref="Q28:R28"/>
    <mergeCell ref="M58:N59"/>
    <mergeCell ref="E64:F64"/>
    <mergeCell ref="E57:F57"/>
    <mergeCell ref="E61:F61"/>
    <mergeCell ref="E54:F54"/>
    <mergeCell ref="E56:F56"/>
    <mergeCell ref="E49:F49"/>
    <mergeCell ref="E50:F50"/>
    <mergeCell ref="E48:F48"/>
    <mergeCell ref="E55:F55"/>
    <mergeCell ref="G64:H64"/>
    <mergeCell ref="E63:F63"/>
    <mergeCell ref="E62:F62"/>
    <mergeCell ref="G45:H45"/>
    <mergeCell ref="G58:H58"/>
    <mergeCell ref="G60:H60"/>
    <mergeCell ref="G61:H61"/>
    <mergeCell ref="I29:J29"/>
    <mergeCell ref="I30:J30"/>
    <mergeCell ref="K30:L30"/>
    <mergeCell ref="I31:J31"/>
    <mergeCell ref="I32:J32"/>
    <mergeCell ref="I33:J33"/>
    <mergeCell ref="O28:P28"/>
    <mergeCell ref="E40:F41"/>
    <mergeCell ref="G40:H41"/>
    <mergeCell ref="G42:H42"/>
    <mergeCell ref="I28:J28"/>
    <mergeCell ref="K28:L28"/>
    <mergeCell ref="G29:H29"/>
    <mergeCell ref="G30:H30"/>
    <mergeCell ref="G31:H31"/>
    <mergeCell ref="G28:H28"/>
    <mergeCell ref="K29:L29"/>
    <mergeCell ref="K31:L31"/>
    <mergeCell ref="K33:L33"/>
    <mergeCell ref="C36:C37"/>
    <mergeCell ref="D36:D37"/>
    <mergeCell ref="D40:D41"/>
    <mergeCell ref="E47:F47"/>
    <mergeCell ref="E46:F46"/>
    <mergeCell ref="E44:F44"/>
    <mergeCell ref="C40:C41"/>
    <mergeCell ref="B86:L86"/>
    <mergeCell ref="A83:L83"/>
    <mergeCell ref="A82:R82"/>
    <mergeCell ref="O77:R77"/>
    <mergeCell ref="B77:G77"/>
    <mergeCell ref="O76:R76"/>
    <mergeCell ref="B76:G76"/>
    <mergeCell ref="B85:E85"/>
    <mergeCell ref="J77:L77"/>
    <mergeCell ref="O75:R75"/>
    <mergeCell ref="B74:G74"/>
    <mergeCell ref="O74:R74"/>
    <mergeCell ref="J75:L75"/>
    <mergeCell ref="B75:G75"/>
    <mergeCell ref="G65:H65"/>
    <mergeCell ref="K65:L65"/>
    <mergeCell ref="E66:F66"/>
    <mergeCell ref="G49:H49"/>
    <mergeCell ref="M50:N50"/>
    <mergeCell ref="M51:N51"/>
    <mergeCell ref="A70:G70"/>
    <mergeCell ref="A71:H71"/>
    <mergeCell ref="A72:H72"/>
    <mergeCell ref="B87:L87"/>
    <mergeCell ref="M43:N43"/>
    <mergeCell ref="K43:L43"/>
    <mergeCell ref="I54:J54"/>
    <mergeCell ref="K54:L54"/>
    <mergeCell ref="I58:J58"/>
    <mergeCell ref="I59:J59"/>
    <mergeCell ref="K58:L58"/>
    <mergeCell ref="K59:L59"/>
    <mergeCell ref="G50:H50"/>
    <mergeCell ref="G51:H51"/>
    <mergeCell ref="G46:H46"/>
    <mergeCell ref="G47:H47"/>
    <mergeCell ref="G48:H48"/>
    <mergeCell ref="G57:H57"/>
    <mergeCell ref="G67:H67"/>
    <mergeCell ref="G59:H59"/>
    <mergeCell ref="G53:H53"/>
  </mergeCells>
  <phoneticPr fontId="0" type="noConversion"/>
  <pageMargins left="0.39370078740157483" right="0.39370078740157483" top="0.78740157480314965" bottom="0.59055118110236227" header="0.51181102362204722" footer="0.51181102362204722"/>
  <pageSetup paperSize="9" scale="65" firstPageNumber="2" fitToHeight="6" orientation="landscape" useFirstPageNumber="1" r:id="rId1"/>
  <headerFooter alignWithMargins="0">
    <oddHeader>&amp;RФорма 0503604 с.&amp;P</oddHeader>
  </headerFooter>
  <rowBreaks count="2" manualBreakCount="2">
    <brk id="21" max="16383" man="1"/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>
                  <from>
                    <xdr:col>0</xdr:col>
                    <xdr:colOff>57150</xdr:colOff>
                    <xdr:row>90</xdr:row>
                    <xdr:rowOff>19050</xdr:rowOff>
                  </from>
                  <to>
                    <xdr:col>15</xdr:col>
                    <xdr:colOff>361950</xdr:colOff>
                    <xdr:row>92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>
      <selection activeCell="P7" sqref="P7"/>
    </sheetView>
  </sheetViews>
  <sheetFormatPr defaultRowHeight="12.75" x14ac:dyDescent="0.2"/>
  <cols>
    <col min="1" max="1" width="3.85546875" style="5" customWidth="1"/>
    <col min="2" max="3" width="4.5703125" style="5" customWidth="1"/>
    <col min="4" max="4" width="4" style="5" customWidth="1"/>
    <col min="5" max="5" width="4.7109375" style="5" customWidth="1"/>
    <col min="6" max="6" width="3.85546875" style="5" customWidth="1"/>
    <col min="7" max="8" width="4" style="5" customWidth="1"/>
    <col min="9" max="9" width="3.5703125" style="5" customWidth="1"/>
    <col min="10" max="10" width="2.28515625" style="5" customWidth="1"/>
    <col min="11" max="11" width="4.28515625" style="5" customWidth="1"/>
    <col min="12" max="12" width="4.85546875" style="5" customWidth="1"/>
    <col min="13" max="13" width="4.28515625" style="5" customWidth="1"/>
    <col min="14" max="14" width="4.7109375" style="5" customWidth="1"/>
    <col min="15" max="15" width="5.140625" style="5" customWidth="1"/>
    <col min="16" max="16" width="5.85546875" style="5" customWidth="1"/>
    <col min="17" max="17" width="4.140625" style="5" customWidth="1"/>
    <col min="18" max="18" width="5" style="5" customWidth="1"/>
    <col min="19" max="19" width="2" style="5" customWidth="1"/>
    <col min="20" max="20" width="6.28515625" style="5" customWidth="1"/>
    <col min="21" max="21" width="4" style="5" customWidth="1"/>
    <col min="22" max="23" width="4.42578125" style="5" customWidth="1"/>
    <col min="24" max="24" width="6" style="5" customWidth="1"/>
    <col min="25" max="25" width="4.28515625" style="5" customWidth="1"/>
    <col min="26" max="27" width="4.85546875" style="5" customWidth="1"/>
    <col min="28" max="28" width="7.28515625" style="5" customWidth="1"/>
    <col min="29" max="29" width="4.7109375" style="5" customWidth="1"/>
    <col min="30" max="16384" width="9.140625" style="5"/>
  </cols>
  <sheetData>
    <row r="1" spans="1:29" ht="74.25" customHeight="1" x14ac:dyDescent="0.2">
      <c r="A1" s="7"/>
      <c r="K1" s="2"/>
      <c r="L1" s="2"/>
      <c r="M1" s="2"/>
      <c r="N1" s="2"/>
      <c r="O1" s="2"/>
      <c r="P1" s="396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</row>
    <row r="2" spans="1:29" ht="8.25" customHeight="1" x14ac:dyDescent="0.2"/>
    <row r="3" spans="1:29" hidden="1" x14ac:dyDescent="0.2"/>
    <row r="4" spans="1:29" ht="75" customHeight="1" x14ac:dyDescent="0.3">
      <c r="A4" s="398" t="s">
        <v>299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</row>
    <row r="5" spans="1:29" ht="6.75" customHeight="1" x14ac:dyDescent="0.2"/>
    <row r="6" spans="1:29" ht="12.75" customHeight="1" x14ac:dyDescent="0.2">
      <c r="Z6" s="3"/>
      <c r="AA6" s="3"/>
      <c r="AB6" s="391" t="s">
        <v>3</v>
      </c>
      <c r="AC6" s="391"/>
    </row>
    <row r="7" spans="1:29" ht="21" customHeight="1" x14ac:dyDescent="0.25"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20" t="s">
        <v>37</v>
      </c>
      <c r="Z7" s="19"/>
      <c r="AB7" s="395" t="s">
        <v>13</v>
      </c>
      <c r="AC7" s="395"/>
    </row>
    <row r="8" spans="1:29" ht="29.25" customHeight="1" x14ac:dyDescent="0.25">
      <c r="A8" s="9"/>
      <c r="B8" s="9"/>
      <c r="C8" s="406" t="s">
        <v>301</v>
      </c>
      <c r="D8" s="134"/>
      <c r="E8" s="134"/>
      <c r="F8" s="134"/>
      <c r="G8" s="134"/>
      <c r="H8" s="134"/>
      <c r="I8" s="134"/>
      <c r="J8" s="134"/>
      <c r="K8" s="134"/>
      <c r="L8" s="403" t="s">
        <v>292</v>
      </c>
      <c r="M8" s="403"/>
      <c r="N8" s="403"/>
      <c r="O8" s="403"/>
      <c r="P8" s="403"/>
      <c r="Q8" s="403"/>
      <c r="R8" s="403"/>
      <c r="S8" s="403"/>
      <c r="T8" s="32">
        <v>2025</v>
      </c>
      <c r="U8" s="58" t="s">
        <v>30</v>
      </c>
      <c r="V8" s="32"/>
      <c r="W8" s="32"/>
      <c r="X8" s="3"/>
      <c r="Y8" s="399"/>
      <c r="Z8" s="399"/>
      <c r="AA8" s="399"/>
      <c r="AB8" s="394"/>
      <c r="AC8" s="394"/>
    </row>
    <row r="9" spans="1:29" ht="18" customHeight="1" x14ac:dyDescent="0.25">
      <c r="A9" s="400"/>
      <c r="B9" s="400"/>
      <c r="C9" s="400"/>
      <c r="D9" s="400"/>
      <c r="E9" s="400"/>
      <c r="F9" s="400"/>
      <c r="G9" s="400"/>
      <c r="H9" s="400"/>
      <c r="I9" s="400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"/>
      <c r="Y9" s="399"/>
      <c r="Z9" s="399"/>
      <c r="AA9" s="399"/>
      <c r="AB9" s="394"/>
      <c r="AC9" s="394"/>
    </row>
    <row r="10" spans="1:29" s="9" customFormat="1" ht="34.5" customHeight="1" x14ac:dyDescent="0.25">
      <c r="A10" s="408" t="s">
        <v>268</v>
      </c>
      <c r="B10" s="408"/>
      <c r="C10" s="408"/>
      <c r="D10" s="408"/>
      <c r="E10" s="408"/>
      <c r="F10" s="408"/>
      <c r="G10" s="408"/>
      <c r="H10" s="408"/>
      <c r="I10" s="408"/>
      <c r="J10" s="4"/>
      <c r="K10" s="402" t="s">
        <v>293</v>
      </c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399"/>
      <c r="Z10" s="399"/>
      <c r="AA10" s="399"/>
      <c r="AB10" s="401"/>
      <c r="AC10" s="401"/>
    </row>
    <row r="11" spans="1:29" s="9" customFormat="1" ht="15" customHeight="1" x14ac:dyDescent="0.25">
      <c r="J11" s="410" t="s">
        <v>282</v>
      </c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410"/>
      <c r="V11" s="410"/>
      <c r="W11" s="410"/>
      <c r="X11" s="410"/>
      <c r="AB11" s="392"/>
      <c r="AC11" s="392"/>
    </row>
    <row r="12" spans="1:29" s="9" customFormat="1" ht="17.25" customHeight="1" x14ac:dyDescent="0.25">
      <c r="A12" s="404"/>
      <c r="B12" s="405"/>
      <c r="C12" s="405"/>
      <c r="D12" s="405"/>
      <c r="E12" s="405"/>
      <c r="F12" s="405"/>
      <c r="G12" s="405"/>
      <c r="H12" s="405"/>
      <c r="I12" s="405"/>
      <c r="J12" s="405"/>
      <c r="K12" s="405"/>
      <c r="L12" s="405"/>
      <c r="M12" s="405"/>
      <c r="N12" s="405"/>
      <c r="O12" s="405"/>
      <c r="P12" s="405"/>
      <c r="Q12" s="405"/>
      <c r="R12" s="405"/>
      <c r="S12" s="405"/>
      <c r="T12" s="405"/>
      <c r="U12" s="405"/>
      <c r="V12" s="405"/>
      <c r="W12" s="405"/>
      <c r="X12" s="405"/>
      <c r="AB12" s="392"/>
      <c r="AC12" s="392"/>
    </row>
    <row r="13" spans="1:29" s="9" customFormat="1" ht="26.25" customHeight="1" x14ac:dyDescent="0.25">
      <c r="A13" s="409" t="s">
        <v>267</v>
      </c>
      <c r="B13" s="409"/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AB13" s="392"/>
      <c r="AC13" s="392"/>
    </row>
    <row r="14" spans="1:29" s="9" customFormat="1" ht="50.25" customHeight="1" x14ac:dyDescent="0.25">
      <c r="A14" s="407" t="s">
        <v>226</v>
      </c>
      <c r="B14" s="407"/>
      <c r="C14" s="407"/>
      <c r="D14" s="407"/>
      <c r="E14" s="407"/>
      <c r="F14" s="407"/>
      <c r="G14" s="408"/>
      <c r="H14" s="411" t="s">
        <v>300</v>
      </c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AB14" s="392"/>
      <c r="AC14" s="392"/>
    </row>
    <row r="15" spans="1:29" s="9" customFormat="1" ht="13.5" customHeight="1" x14ac:dyDescent="0.25">
      <c r="A15" s="407"/>
      <c r="B15" s="174"/>
      <c r="C15" s="174"/>
      <c r="D15" s="174"/>
      <c r="E15" s="174"/>
      <c r="F15" s="174"/>
      <c r="G15" s="174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AB15" s="393"/>
      <c r="AC15" s="393"/>
    </row>
    <row r="16" spans="1:29" s="9" customFormat="1" ht="13.5" customHeight="1" x14ac:dyDescent="0.25">
      <c r="E16" s="4"/>
      <c r="F16" s="4"/>
      <c r="AB16" s="393"/>
      <c r="AC16" s="393"/>
    </row>
    <row r="17" spans="1:32" s="9" customFormat="1" ht="17.25" customHeight="1" x14ac:dyDescent="0.25">
      <c r="A17" s="408" t="s">
        <v>41</v>
      </c>
      <c r="B17" s="408"/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Y17" s="399" t="s">
        <v>17</v>
      </c>
      <c r="Z17" s="399"/>
      <c r="AA17" s="399"/>
      <c r="AB17" s="390">
        <v>383</v>
      </c>
      <c r="AC17" s="390"/>
      <c r="AD17" s="31"/>
    </row>
    <row r="18" spans="1:32" s="9" customFormat="1" ht="15" x14ac:dyDescent="0.25">
      <c r="A18" s="48">
        <v>1</v>
      </c>
    </row>
    <row r="19" spans="1:32" s="13" customFormat="1" ht="20.100000000000001" customHeight="1" x14ac:dyDescent="0.25">
      <c r="A19" s="32"/>
      <c r="B19" s="32"/>
      <c r="C19" s="32"/>
      <c r="D19" s="32"/>
      <c r="E19" s="32"/>
      <c r="F19" s="32"/>
      <c r="G19" s="33"/>
      <c r="H19" s="33"/>
      <c r="I19" s="33"/>
      <c r="J19" s="33"/>
      <c r="K19" s="33"/>
      <c r="L19" s="33"/>
      <c r="M19" s="33"/>
      <c r="N19" s="33"/>
      <c r="O19" s="33"/>
      <c r="P19" s="32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3"/>
      <c r="AE19" s="33"/>
      <c r="AF19" s="33"/>
    </row>
    <row r="20" spans="1:32" s="9" customFormat="1" ht="15" x14ac:dyDescent="0.25"/>
    <row r="21" spans="1:32" s="9" customFormat="1" ht="15" x14ac:dyDescent="0.25"/>
  </sheetData>
  <mergeCells count="25">
    <mergeCell ref="Y17:AA17"/>
    <mergeCell ref="H14:X14"/>
    <mergeCell ref="A17:T17"/>
    <mergeCell ref="H15:X15"/>
    <mergeCell ref="A15:G15"/>
    <mergeCell ref="A12:X12"/>
    <mergeCell ref="C8:K8"/>
    <mergeCell ref="A14:G14"/>
    <mergeCell ref="A10:I10"/>
    <mergeCell ref="A13:X13"/>
    <mergeCell ref="J11:X11"/>
    <mergeCell ref="P1:AC1"/>
    <mergeCell ref="A4:AC4"/>
    <mergeCell ref="Y9:AA9"/>
    <mergeCell ref="A9:I9"/>
    <mergeCell ref="AB9:AC10"/>
    <mergeCell ref="Y10:AA10"/>
    <mergeCell ref="Y8:AA8"/>
    <mergeCell ref="K10:X10"/>
    <mergeCell ref="L8:S8"/>
    <mergeCell ref="AB17:AC17"/>
    <mergeCell ref="AB6:AC6"/>
    <mergeCell ref="AB11:AC16"/>
    <mergeCell ref="AB8:AC8"/>
    <mergeCell ref="AB7:AC7"/>
  </mergeCells>
  <phoneticPr fontId="0" type="noConversion"/>
  <pageMargins left="0.59055118110236227" right="0.59055118110236227" top="0.78740157480314965" bottom="0.59055118110236227" header="0" footer="0"/>
  <pageSetup paperSize="9" orientation="landscape" r:id="rId1"/>
  <headerFooter alignWithMargins="0">
    <oddFooter xml:space="preserve">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workbookViewId="0">
      <selection activeCell="A23" sqref="A23:XFD23"/>
    </sheetView>
  </sheetViews>
  <sheetFormatPr defaultRowHeight="12.75" x14ac:dyDescent="0.2"/>
  <cols>
    <col min="1" max="1" width="52.140625" customWidth="1"/>
    <col min="2" max="2" width="51.140625" customWidth="1"/>
    <col min="8" max="8" width="10.140625" bestFit="1" customWidth="1"/>
  </cols>
  <sheetData>
    <row r="1" spans="1:8" x14ac:dyDescent="0.2">
      <c r="A1" s="60" t="s">
        <v>76</v>
      </c>
      <c r="B1" s="61" t="s">
        <v>77</v>
      </c>
    </row>
    <row r="2" spans="1:8" x14ac:dyDescent="0.2">
      <c r="A2" s="61" t="s">
        <v>78</v>
      </c>
      <c r="B2" s="61" t="s">
        <v>79</v>
      </c>
    </row>
    <row r="3" spans="1:8" x14ac:dyDescent="0.2">
      <c r="A3" s="61" t="s">
        <v>80</v>
      </c>
      <c r="B3" s="61" t="s">
        <v>81</v>
      </c>
    </row>
    <row r="4" spans="1:8" x14ac:dyDescent="0.2">
      <c r="A4" s="61" t="s">
        <v>82</v>
      </c>
      <c r="B4" s="61" t="s">
        <v>83</v>
      </c>
    </row>
    <row r="5" spans="1:8" x14ac:dyDescent="0.2">
      <c r="A5" s="61" t="s">
        <v>84</v>
      </c>
      <c r="B5" s="61" t="s">
        <v>85</v>
      </c>
    </row>
    <row r="6" spans="1:8" x14ac:dyDescent="0.2">
      <c r="A6" s="61" t="s">
        <v>86</v>
      </c>
      <c r="B6" s="61" t="s">
        <v>87</v>
      </c>
    </row>
    <row r="7" spans="1:8" x14ac:dyDescent="0.2">
      <c r="A7" s="60" t="s">
        <v>88</v>
      </c>
      <c r="B7" s="61" t="s">
        <v>89</v>
      </c>
    </row>
    <row r="8" spans="1:8" x14ac:dyDescent="0.2">
      <c r="A8" s="61" t="s">
        <v>90</v>
      </c>
      <c r="B8" s="61" t="s">
        <v>91</v>
      </c>
      <c r="H8" s="45"/>
    </row>
    <row r="9" spans="1:8" x14ac:dyDescent="0.2">
      <c r="A9" s="61" t="s">
        <v>92</v>
      </c>
      <c r="B9" s="61" t="s">
        <v>93</v>
      </c>
      <c r="H9" s="45"/>
    </row>
    <row r="10" spans="1:8" x14ac:dyDescent="0.2">
      <c r="A10" s="61" t="s">
        <v>94</v>
      </c>
      <c r="B10" s="61" t="s">
        <v>95</v>
      </c>
    </row>
    <row r="11" spans="1:8" x14ac:dyDescent="0.2">
      <c r="A11" s="61" t="s">
        <v>96</v>
      </c>
      <c r="B11" s="61" t="s">
        <v>97</v>
      </c>
    </row>
    <row r="12" spans="1:8" x14ac:dyDescent="0.2">
      <c r="A12" s="61" t="s">
        <v>98</v>
      </c>
      <c r="B12" s="61" t="s">
        <v>99</v>
      </c>
    </row>
    <row r="13" spans="1:8" x14ac:dyDescent="0.2">
      <c r="A13" s="61" t="s">
        <v>100</v>
      </c>
      <c r="B13" s="61" t="s">
        <v>101</v>
      </c>
    </row>
    <row r="14" spans="1:8" x14ac:dyDescent="0.2">
      <c r="A14" s="61" t="s">
        <v>102</v>
      </c>
      <c r="B14" s="61" t="s">
        <v>103</v>
      </c>
    </row>
    <row r="15" spans="1:8" x14ac:dyDescent="0.2">
      <c r="A15" s="61" t="s">
        <v>104</v>
      </c>
      <c r="B15" s="61" t="s">
        <v>105</v>
      </c>
    </row>
    <row r="16" spans="1:8" x14ac:dyDescent="0.2">
      <c r="A16" s="60" t="s">
        <v>106</v>
      </c>
      <c r="B16" s="61" t="s">
        <v>107</v>
      </c>
    </row>
    <row r="17" spans="1:2" x14ac:dyDescent="0.2">
      <c r="A17" s="61" t="s">
        <v>108</v>
      </c>
      <c r="B17" s="61" t="s">
        <v>109</v>
      </c>
    </row>
    <row r="18" spans="1:2" x14ac:dyDescent="0.2">
      <c r="A18" s="61" t="s">
        <v>110</v>
      </c>
      <c r="B18" s="61" t="s">
        <v>111</v>
      </c>
    </row>
    <row r="19" spans="1:2" x14ac:dyDescent="0.2">
      <c r="A19" s="60" t="s">
        <v>112</v>
      </c>
      <c r="B19" s="61" t="s">
        <v>113</v>
      </c>
    </row>
    <row r="20" spans="1:2" x14ac:dyDescent="0.2">
      <c r="A20" s="61" t="s">
        <v>114</v>
      </c>
      <c r="B20" s="61" t="s">
        <v>115</v>
      </c>
    </row>
    <row r="21" spans="1:2" x14ac:dyDescent="0.2">
      <c r="A21" s="61" t="s">
        <v>116</v>
      </c>
      <c r="B21" s="61" t="s">
        <v>117</v>
      </c>
    </row>
    <row r="22" spans="1:2" x14ac:dyDescent="0.2">
      <c r="A22" s="61" t="s">
        <v>118</v>
      </c>
      <c r="B22" s="61" t="s">
        <v>119</v>
      </c>
    </row>
    <row r="23" spans="1:2" x14ac:dyDescent="0.2">
      <c r="A23" s="61" t="s">
        <v>120</v>
      </c>
      <c r="B23" s="61" t="s">
        <v>121</v>
      </c>
    </row>
    <row r="24" spans="1:2" x14ac:dyDescent="0.2">
      <c r="A24" s="61" t="s">
        <v>122</v>
      </c>
      <c r="B24" s="61" t="s">
        <v>123</v>
      </c>
    </row>
    <row r="25" spans="1:2" x14ac:dyDescent="0.2">
      <c r="A25" s="61" t="s">
        <v>124</v>
      </c>
      <c r="B25" s="61" t="s">
        <v>125</v>
      </c>
    </row>
    <row r="26" spans="1:2" x14ac:dyDescent="0.2">
      <c r="A26" s="61" t="s">
        <v>126</v>
      </c>
      <c r="B26" s="61" t="s">
        <v>127</v>
      </c>
    </row>
    <row r="27" spans="1:2" x14ac:dyDescent="0.2">
      <c r="A27" s="61" t="s">
        <v>128</v>
      </c>
      <c r="B27" s="61" t="s">
        <v>129</v>
      </c>
    </row>
    <row r="28" spans="1:2" x14ac:dyDescent="0.2">
      <c r="A28" s="61" t="s">
        <v>130</v>
      </c>
      <c r="B28" s="61" t="s">
        <v>131</v>
      </c>
    </row>
    <row r="29" spans="1:2" x14ac:dyDescent="0.2">
      <c r="A29" s="60" t="s">
        <v>132</v>
      </c>
      <c r="B29" s="61" t="s">
        <v>133</v>
      </c>
    </row>
    <row r="30" spans="1:2" x14ac:dyDescent="0.2">
      <c r="A30" s="61" t="s">
        <v>134</v>
      </c>
      <c r="B30" s="61" t="s">
        <v>135</v>
      </c>
    </row>
    <row r="31" spans="1:2" x14ac:dyDescent="0.2">
      <c r="A31" s="61" t="s">
        <v>136</v>
      </c>
      <c r="B31" s="61" t="s">
        <v>137</v>
      </c>
    </row>
    <row r="32" spans="1:2" x14ac:dyDescent="0.2">
      <c r="A32" s="61" t="s">
        <v>138</v>
      </c>
      <c r="B32" s="61" t="s">
        <v>139</v>
      </c>
    </row>
    <row r="33" spans="1:2" x14ac:dyDescent="0.2">
      <c r="A33" s="61" t="s">
        <v>140</v>
      </c>
      <c r="B33" s="61" t="s">
        <v>141</v>
      </c>
    </row>
    <row r="34" spans="1:2" x14ac:dyDescent="0.2">
      <c r="A34" s="61" t="s">
        <v>142</v>
      </c>
      <c r="B34" s="61" t="s">
        <v>143</v>
      </c>
    </row>
    <row r="35" spans="1:2" x14ac:dyDescent="0.2">
      <c r="A35" s="61" t="s">
        <v>144</v>
      </c>
      <c r="B35" s="61" t="s">
        <v>145</v>
      </c>
    </row>
    <row r="36" spans="1:2" x14ac:dyDescent="0.2">
      <c r="A36" s="61" t="s">
        <v>146</v>
      </c>
      <c r="B36" s="61" t="s">
        <v>147</v>
      </c>
    </row>
    <row r="37" spans="1:2" x14ac:dyDescent="0.2">
      <c r="A37" s="61" t="s">
        <v>148</v>
      </c>
      <c r="B37" s="61" t="s">
        <v>149</v>
      </c>
    </row>
    <row r="38" spans="1:2" x14ac:dyDescent="0.2">
      <c r="A38" s="61" t="s">
        <v>150</v>
      </c>
      <c r="B38" s="61" t="s">
        <v>151</v>
      </c>
    </row>
    <row r="39" spans="1:2" x14ac:dyDescent="0.2">
      <c r="A39" s="61" t="s">
        <v>152</v>
      </c>
      <c r="B39" s="61" t="s">
        <v>153</v>
      </c>
    </row>
    <row r="40" spans="1:2" x14ac:dyDescent="0.2">
      <c r="A40" s="61" t="s">
        <v>154</v>
      </c>
      <c r="B40" s="61" t="s">
        <v>155</v>
      </c>
    </row>
    <row r="41" spans="1:2" x14ac:dyDescent="0.2">
      <c r="A41" s="61" t="s">
        <v>156</v>
      </c>
      <c r="B41" s="61" t="s">
        <v>157</v>
      </c>
    </row>
    <row r="42" spans="1:2" x14ac:dyDescent="0.2">
      <c r="A42" s="61" t="s">
        <v>158</v>
      </c>
      <c r="B42" s="61" t="s">
        <v>159</v>
      </c>
    </row>
    <row r="43" spans="1:2" x14ac:dyDescent="0.2">
      <c r="A43" s="61" t="s">
        <v>160</v>
      </c>
      <c r="B43" s="61" t="s">
        <v>161</v>
      </c>
    </row>
    <row r="44" spans="1:2" x14ac:dyDescent="0.2">
      <c r="A44" s="61" t="s">
        <v>162</v>
      </c>
      <c r="B44" s="61" t="s">
        <v>163</v>
      </c>
    </row>
    <row r="45" spans="1:2" x14ac:dyDescent="0.2">
      <c r="A45" s="61" t="s">
        <v>164</v>
      </c>
      <c r="B45" s="61" t="s">
        <v>165</v>
      </c>
    </row>
    <row r="46" spans="1:2" x14ac:dyDescent="0.2">
      <c r="A46" s="61" t="s">
        <v>166</v>
      </c>
      <c r="B46" s="61" t="s">
        <v>167</v>
      </c>
    </row>
    <row r="47" spans="1:2" x14ac:dyDescent="0.2">
      <c r="A47" s="61" t="s">
        <v>168</v>
      </c>
      <c r="B47" s="61" t="s">
        <v>169</v>
      </c>
    </row>
    <row r="48" spans="1:2" x14ac:dyDescent="0.2">
      <c r="A48" s="61" t="s">
        <v>170</v>
      </c>
      <c r="B48" s="61" t="s">
        <v>171</v>
      </c>
    </row>
    <row r="49" spans="1:2" x14ac:dyDescent="0.2">
      <c r="A49" s="61" t="s">
        <v>172</v>
      </c>
      <c r="B49" s="61" t="s">
        <v>173</v>
      </c>
    </row>
    <row r="50" spans="1:2" x14ac:dyDescent="0.2">
      <c r="A50" s="61" t="s">
        <v>174</v>
      </c>
      <c r="B50" s="61" t="s">
        <v>175</v>
      </c>
    </row>
    <row r="51" spans="1:2" x14ac:dyDescent="0.2">
      <c r="A51" s="61" t="s">
        <v>176</v>
      </c>
      <c r="B51" s="61" t="s">
        <v>177</v>
      </c>
    </row>
    <row r="52" spans="1:2" x14ac:dyDescent="0.2">
      <c r="A52" s="61" t="s">
        <v>178</v>
      </c>
      <c r="B52" s="61" t="s">
        <v>179</v>
      </c>
    </row>
    <row r="53" spans="1:2" x14ac:dyDescent="0.2">
      <c r="A53" s="61" t="s">
        <v>180</v>
      </c>
      <c r="B53" s="61" t="s">
        <v>181</v>
      </c>
    </row>
    <row r="54" spans="1:2" x14ac:dyDescent="0.2">
      <c r="A54" s="61" t="s">
        <v>182</v>
      </c>
      <c r="B54" s="61" t="s">
        <v>183</v>
      </c>
    </row>
    <row r="55" spans="1:2" x14ac:dyDescent="0.2">
      <c r="A55" s="61" t="s">
        <v>184</v>
      </c>
      <c r="B55" s="61" t="s">
        <v>185</v>
      </c>
    </row>
    <row r="56" spans="1:2" x14ac:dyDescent="0.2">
      <c r="A56" s="61" t="s">
        <v>186</v>
      </c>
      <c r="B56" s="61" t="s">
        <v>187</v>
      </c>
    </row>
    <row r="57" spans="1:2" x14ac:dyDescent="0.2">
      <c r="A57" s="61" t="s">
        <v>188</v>
      </c>
      <c r="B57" s="61" t="s">
        <v>189</v>
      </c>
    </row>
    <row r="58" spans="1:2" x14ac:dyDescent="0.2">
      <c r="A58" s="61" t="s">
        <v>190</v>
      </c>
      <c r="B58" s="61" t="s">
        <v>191</v>
      </c>
    </row>
    <row r="59" spans="1:2" x14ac:dyDescent="0.2">
      <c r="A59" s="61" t="s">
        <v>192</v>
      </c>
      <c r="B59" s="61" t="s">
        <v>193</v>
      </c>
    </row>
    <row r="60" spans="1:2" x14ac:dyDescent="0.2">
      <c r="A60" s="61" t="s">
        <v>194</v>
      </c>
      <c r="B60" s="61" t="s">
        <v>195</v>
      </c>
    </row>
    <row r="61" spans="1:2" x14ac:dyDescent="0.2">
      <c r="A61" s="61" t="s">
        <v>196</v>
      </c>
      <c r="B61" s="61" t="s">
        <v>197</v>
      </c>
    </row>
    <row r="62" spans="1:2" x14ac:dyDescent="0.2">
      <c r="A62" s="61" t="s">
        <v>198</v>
      </c>
      <c r="B62" s="61" t="s">
        <v>199</v>
      </c>
    </row>
    <row r="63" spans="1:2" x14ac:dyDescent="0.2">
      <c r="A63" s="61" t="s">
        <v>200</v>
      </c>
      <c r="B63" s="61" t="s">
        <v>201</v>
      </c>
    </row>
    <row r="64" spans="1:2" x14ac:dyDescent="0.2">
      <c r="A64" s="61" t="s">
        <v>202</v>
      </c>
      <c r="B64" s="61" t="s">
        <v>203</v>
      </c>
    </row>
    <row r="65" spans="1:2" x14ac:dyDescent="0.2">
      <c r="A65" s="61" t="s">
        <v>204</v>
      </c>
      <c r="B65" s="61" t="s">
        <v>205</v>
      </c>
    </row>
    <row r="66" spans="1:2" x14ac:dyDescent="0.2">
      <c r="A66" s="61" t="s">
        <v>206</v>
      </c>
      <c r="B66" s="61" t="s">
        <v>207</v>
      </c>
    </row>
    <row r="67" spans="1:2" x14ac:dyDescent="0.2">
      <c r="A67" s="61" t="s">
        <v>208</v>
      </c>
      <c r="B67" s="61" t="s">
        <v>209</v>
      </c>
    </row>
    <row r="68" spans="1:2" x14ac:dyDescent="0.2">
      <c r="A68" s="61" t="s">
        <v>210</v>
      </c>
      <c r="B68" s="61" t="s">
        <v>211</v>
      </c>
    </row>
    <row r="69" spans="1:2" x14ac:dyDescent="0.2">
      <c r="A69" s="61" t="s">
        <v>212</v>
      </c>
      <c r="B69" s="61" t="s">
        <v>213</v>
      </c>
    </row>
    <row r="70" spans="1:2" x14ac:dyDescent="0.2">
      <c r="A70" s="61" t="s">
        <v>214</v>
      </c>
      <c r="B70" s="61" t="s">
        <v>215</v>
      </c>
    </row>
    <row r="71" spans="1:2" x14ac:dyDescent="0.2">
      <c r="A71" s="61" t="s">
        <v>216</v>
      </c>
      <c r="B71" s="61" t="s">
        <v>217</v>
      </c>
    </row>
    <row r="72" spans="1:2" x14ac:dyDescent="0.2">
      <c r="A72" s="61" t="s">
        <v>218</v>
      </c>
      <c r="B72" s="61" t="s">
        <v>219</v>
      </c>
    </row>
    <row r="73" spans="1:2" x14ac:dyDescent="0.2">
      <c r="A73" s="61" t="s">
        <v>220</v>
      </c>
      <c r="B73" s="61" t="s">
        <v>221</v>
      </c>
    </row>
    <row r="74" spans="1:2" x14ac:dyDescent="0.2">
      <c r="A74" s="61" t="s">
        <v>222</v>
      </c>
      <c r="B74" s="61" t="s">
        <v>223</v>
      </c>
    </row>
    <row r="75" spans="1:2" x14ac:dyDescent="0.2">
      <c r="A75" s="60" t="s">
        <v>224</v>
      </c>
      <c r="B75" s="61" t="s">
        <v>225</v>
      </c>
    </row>
    <row r="76" spans="1:2" x14ac:dyDescent="0.2">
      <c r="A76" s="56"/>
      <c r="B76" s="56"/>
    </row>
    <row r="77" spans="1:2" x14ac:dyDescent="0.2">
      <c r="A77" s="56"/>
      <c r="B77" s="56"/>
    </row>
    <row r="78" spans="1:2" x14ac:dyDescent="0.2">
      <c r="A78" s="56"/>
      <c r="B78" s="56"/>
    </row>
    <row r="79" spans="1:2" x14ac:dyDescent="0.2">
      <c r="A79" s="56"/>
      <c r="B79" s="56"/>
    </row>
    <row r="80" spans="1:2" x14ac:dyDescent="0.2">
      <c r="A80" s="56"/>
      <c r="B80" s="56"/>
    </row>
    <row r="81" spans="1:2" x14ac:dyDescent="0.2">
      <c r="A81" s="56"/>
      <c r="B81" s="56"/>
    </row>
    <row r="82" spans="1:2" x14ac:dyDescent="0.2">
      <c r="A82" s="56"/>
      <c r="B82" s="56"/>
    </row>
    <row r="83" spans="1:2" x14ac:dyDescent="0.2">
      <c r="A83" s="56"/>
      <c r="B83" s="56"/>
    </row>
    <row r="84" spans="1:2" x14ac:dyDescent="0.2">
      <c r="A84" s="56"/>
      <c r="B84" s="56"/>
    </row>
    <row r="85" spans="1:2" x14ac:dyDescent="0.2">
      <c r="A85" s="56"/>
      <c r="B85" s="56"/>
    </row>
    <row r="86" spans="1:2" x14ac:dyDescent="0.2">
      <c r="A86" s="56"/>
      <c r="B86" s="56"/>
    </row>
    <row r="87" spans="1:2" x14ac:dyDescent="0.2">
      <c r="A87" s="56"/>
      <c r="B87" s="56"/>
    </row>
    <row r="88" spans="1:2" x14ac:dyDescent="0.2">
      <c r="A88" s="56"/>
      <c r="B88" s="56"/>
    </row>
    <row r="89" spans="1:2" x14ac:dyDescent="0.2">
      <c r="A89" s="56"/>
      <c r="B89" s="56"/>
    </row>
    <row r="90" spans="1:2" x14ac:dyDescent="0.2">
      <c r="A90" s="56"/>
      <c r="B90" s="56"/>
    </row>
    <row r="91" spans="1:2" x14ac:dyDescent="0.2">
      <c r="A91" s="56"/>
      <c r="B91" s="56"/>
    </row>
    <row r="92" spans="1:2" x14ac:dyDescent="0.2">
      <c r="A92" s="56"/>
      <c r="B92" s="56"/>
    </row>
    <row r="93" spans="1:2" x14ac:dyDescent="0.2">
      <c r="A93" s="56"/>
      <c r="B93" s="56"/>
    </row>
    <row r="94" spans="1:2" x14ac:dyDescent="0.2">
      <c r="A94" s="56"/>
      <c r="B94" s="56"/>
    </row>
    <row r="95" spans="1:2" x14ac:dyDescent="0.2">
      <c r="A95" s="56"/>
      <c r="B95" s="56"/>
    </row>
    <row r="96" spans="1:2" x14ac:dyDescent="0.2">
      <c r="A96" s="56"/>
      <c r="B96" s="56"/>
    </row>
    <row r="97" spans="1:2" x14ac:dyDescent="0.2">
      <c r="A97" s="56"/>
      <c r="B97" s="56"/>
    </row>
    <row r="98" spans="1:2" x14ac:dyDescent="0.2">
      <c r="A98" s="56"/>
      <c r="B98" s="56"/>
    </row>
    <row r="198" spans="1:1" x14ac:dyDescent="0.2">
      <c r="A198" s="57" t="s">
        <v>75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Данные</vt:lpstr>
      <vt:lpstr>Титульный лист</vt:lpstr>
      <vt:lpstr>Справочная</vt:lpstr>
      <vt:lpstr>Данные!Заголовки_для_печати</vt:lpstr>
      <vt:lpstr>Данные!Область_печати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Сидоров Юрий Владимирович</dc:creator>
  <cp:lastModifiedBy>Admin</cp:lastModifiedBy>
  <cp:lastPrinted>2021-10-13T07:09:18Z</cp:lastPrinted>
  <dcterms:created xsi:type="dcterms:W3CDTF">2007-09-10T08:37:57Z</dcterms:created>
  <dcterms:modified xsi:type="dcterms:W3CDTF">2025-10-02T09:31:02Z</dcterms:modified>
</cp:coreProperties>
</file>